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écapitulatif" sheetId="1" r:id="rId4"/>
    <sheet state="hidden" name="Feuille 3" sheetId="2" r:id="rId5"/>
  </sheets>
  <definedNames>
    <definedName name="StartingBalance">'Récapitulatif'!$A$5</definedName>
  </definedNames>
  <calcPr/>
</workbook>
</file>

<file path=xl/sharedStrings.xml><?xml version="1.0" encoding="utf-8"?>
<sst xmlns="http://schemas.openxmlformats.org/spreadsheetml/2006/main" count="24" uniqueCount="24">
  <si>
    <t>PREMIERS PAS</t>
  </si>
  <si>
    <t>REMARQUE</t>
  </si>
  <si>
    <t>Complétez dans la case grise la longueur en mètre du trou à boucher, en dessous sa largeur en mètre. Concernant l'épaisseur du trou à reboucher, il est aussi en mm.</t>
  </si>
  <si>
    <t>Ne modifiez que les cellules grises ! Ne modifiez pas les cellules des résultats car elles contiennent des formules !</t>
  </si>
  <si>
    <t>Ce document est un document d'aide à l'achat mis à disposition gratuitement du client, en aucun cas nous ne pourrons être tenu responsable en cas d'erreur.</t>
  </si>
  <si>
    <t>Cellules à compléter</t>
  </si>
  <si>
    <t>Kits à commander</t>
  </si>
  <si>
    <t>Longueur en mètres</t>
  </si>
  <si>
    <t>Nombre de kilos nécessaires</t>
  </si>
  <si>
    <t>kilos</t>
  </si>
  <si>
    <t>Pour commander :</t>
  </si>
  <si>
    <t>https://prozon.com/reparation-des-sols/3272-kit-de-reparation-beton-mortier-primaire.html?adtoken=c3aa7c7868fedb44a3432f1e6c883dbd&amp;ad=admin494xrbhtk&amp;id_employee=54</t>
  </si>
  <si>
    <t>Largeur en mètres</t>
  </si>
  <si>
    <t>Nombre de kit de 7,5 kg</t>
  </si>
  <si>
    <t>Une question ?</t>
  </si>
  <si>
    <t>04 84 89 43 43</t>
  </si>
  <si>
    <t>Epaisseur en mm</t>
  </si>
  <si>
    <t>ET nombre de kit de 37,5 kg</t>
  </si>
  <si>
    <t>Une demande de devis</t>
  </si>
  <si>
    <t>https://prozon.com/module/opartdevis/sendmessage</t>
  </si>
  <si>
    <t>Nombre de kits</t>
  </si>
  <si>
    <t>7,5 kg</t>
  </si>
  <si>
    <t>37,5 kg</t>
  </si>
  <si>
    <t>Décimal après 37,5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</si>
</sst>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\+\$#,###;\-\$#,###;\$0"/>
  </numFmts>
  <fonts count="20">
    <font>
      <sz val="10.0"/>
      <color rgb="FF000000"/>
      <name val="Arial"/>
    </font>
    <font>
      <b/>
      <sz val="9.0"/>
      <color theme="0"/>
      <name val="Arial"/>
    </font>
    <font/>
    <font>
      <sz val="10.0"/>
      <color theme="0"/>
      <name val="Arial"/>
    </font>
    <font>
      <sz val="10.0"/>
      <color rgb="FFFFFFFF"/>
      <name val="Arial"/>
    </font>
    <font>
      <i/>
      <sz val="10.0"/>
      <color rgb="FFFFFFFF"/>
      <name val="Arial"/>
    </font>
    <font>
      <b/>
      <sz val="12.0"/>
      <color theme="0"/>
      <name val="Arial"/>
    </font>
    <font>
      <sz val="10.0"/>
      <color rgb="FF334960"/>
      <name val="Arial"/>
    </font>
    <font>
      <b/>
      <sz val="24.0"/>
      <color rgb="FFA5A5A5"/>
      <name val="Arial"/>
    </font>
    <font>
      <b/>
      <sz val="17.0"/>
      <color theme="1"/>
      <name val="Arial"/>
    </font>
    <font>
      <b/>
      <sz val="18.0"/>
      <color rgb="FFFFFFFF"/>
      <name val="Arial"/>
    </font>
    <font>
      <b/>
      <sz val="14.0"/>
      <color rgb="FFFFC000"/>
      <name val="Arial"/>
    </font>
    <font>
      <b/>
      <sz val="12.0"/>
      <color rgb="FF000000"/>
      <name val="Arial"/>
    </font>
    <font>
      <b/>
      <sz val="10.0"/>
      <color theme="1"/>
      <name val="Arial"/>
    </font>
    <font>
      <b/>
      <u/>
      <sz val="10.0"/>
      <color rgb="FF434343"/>
      <name val="Arial"/>
    </font>
    <font>
      <u/>
      <sz val="10.0"/>
      <color rgb="FF1155CC"/>
      <name val="Arial"/>
    </font>
    <font>
      <b/>
      <sz val="10.0"/>
      <color rgb="FFF46524"/>
      <name val="Arial"/>
    </font>
    <font>
      <sz val="10.0"/>
      <color rgb="FF687887"/>
      <name val="Arial"/>
    </font>
    <font>
      <u/>
      <sz val="10.0"/>
      <color rgb="FF0563C1"/>
      <name val="Arial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548135"/>
        <bgColor rgb="FF548135"/>
      </patternFill>
    </fill>
    <fill>
      <patternFill patternType="solid">
        <fgColor rgb="FF7B7B7B"/>
        <bgColor rgb="FF7B7B7B"/>
      </patternFill>
    </fill>
    <fill>
      <patternFill patternType="solid">
        <fgColor rgb="FFFFFFFF"/>
        <bgColor rgb="FFFFFFFF"/>
      </patternFill>
    </fill>
  </fills>
  <borders count="24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left style="medium">
        <color rgb="FF000000"/>
      </left>
      <top/>
    </border>
    <border>
      <top/>
    </border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/>
      <top/>
    </border>
    <border>
      <right style="medium">
        <color rgb="FF000000"/>
      </right>
      <top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2" fillId="2" fontId="1" numFmtId="0" xfId="0" applyAlignment="1" applyBorder="1" applyFill="1" applyFont="1">
      <alignment horizontal="left" shrinkToFit="0" vertical="center" wrapText="1"/>
    </xf>
    <xf borderId="3" fillId="0" fontId="2" numFmtId="0" xfId="0" applyBorder="1" applyFont="1"/>
    <xf borderId="4" fillId="2" fontId="3" numFmtId="0" xfId="0" applyBorder="1" applyFont="1"/>
    <xf borderId="5" fillId="2" fontId="1" numFmtId="0" xfId="0" applyAlignment="1" applyBorder="1" applyFont="1">
      <alignment horizontal="left" shrinkToFit="0" vertical="center" wrapText="1"/>
    </xf>
    <xf borderId="6" fillId="0" fontId="2" numFmtId="0" xfId="0" applyBorder="1" applyFont="1"/>
    <xf borderId="0" fillId="0" fontId="0" numFmtId="0" xfId="0" applyFont="1"/>
    <xf borderId="7" fillId="0" fontId="0" numFmtId="0" xfId="0" applyBorder="1" applyFont="1"/>
    <xf borderId="8" fillId="2" fontId="4" numFmtId="0" xfId="0" applyAlignment="1" applyBorder="1" applyFont="1">
      <alignment horizontal="left" readingOrder="0" shrinkToFit="0" vertical="center" wrapText="1"/>
    </xf>
    <xf borderId="9" fillId="0" fontId="2" numFmtId="0" xfId="0" applyBorder="1" applyFont="1"/>
    <xf borderId="10" fillId="2" fontId="5" numFmtId="0" xfId="0" applyAlignment="1" applyBorder="1" applyFont="1">
      <alignment horizontal="left" shrinkToFit="0" vertical="center" wrapText="1"/>
    </xf>
    <xf borderId="11" fillId="0" fontId="2" numFmtId="0" xfId="0" applyBorder="1" applyFont="1"/>
    <xf borderId="12" fillId="0" fontId="2" numFmtId="0" xfId="0" applyBorder="1" applyFont="1"/>
    <xf borderId="7" fillId="0" fontId="2" numFmtId="0" xfId="0" applyBorder="1" applyFont="1"/>
    <xf borderId="13" fillId="2" fontId="5" numFmtId="0" xfId="0" applyAlignment="1" applyBorder="1" applyFont="1">
      <alignment horizontal="left" shrinkToFit="0" vertical="center" wrapText="1"/>
    </xf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3" fontId="6" numFmtId="0" xfId="0" applyAlignment="1" applyBorder="1" applyFill="1" applyFont="1">
      <alignment horizontal="center" vertical="center"/>
    </xf>
    <xf borderId="0" fillId="0" fontId="7" numFmtId="0" xfId="0" applyAlignment="1" applyFont="1">
      <alignment vertical="top"/>
    </xf>
    <xf borderId="20" fillId="4" fontId="8" numFmtId="0" xfId="0" applyAlignment="1" applyBorder="1" applyFill="1" applyFont="1">
      <alignment horizontal="center" readingOrder="0" shrinkToFit="0" vertical="top" wrapText="1"/>
    </xf>
    <xf borderId="21" fillId="0" fontId="2" numFmtId="0" xfId="0" applyBorder="1" applyFont="1"/>
    <xf borderId="22" fillId="0" fontId="2" numFmtId="0" xfId="0" applyBorder="1" applyFont="1"/>
    <xf borderId="23" fillId="0" fontId="9" numFmtId="0" xfId="0" applyAlignment="1" applyBorder="1" applyFont="1">
      <alignment horizontal="left" vertical="top"/>
    </xf>
    <xf borderId="23" fillId="3" fontId="10" numFmtId="0" xfId="0" applyAlignment="1" applyBorder="1" applyFont="1">
      <alignment horizontal="center" readingOrder="0" vertical="center"/>
    </xf>
    <xf borderId="23" fillId="0" fontId="11" numFmtId="0" xfId="0" applyAlignment="1" applyBorder="1" applyFont="1">
      <alignment readingOrder="0" vertical="center"/>
    </xf>
    <xf borderId="23" fillId="0" fontId="12" numFmtId="0" xfId="0" applyBorder="1" applyFont="1"/>
    <xf borderId="0" fillId="0" fontId="13" numFmtId="0" xfId="0" applyAlignment="1" applyFont="1">
      <alignment vertical="top"/>
    </xf>
    <xf borderId="23" fillId="0" fontId="14" numFmtId="164" xfId="0" applyAlignment="1" applyBorder="1" applyFont="1" applyNumberFormat="1">
      <alignment horizontal="right" vertical="center"/>
    </xf>
    <xf borderId="23" fillId="0" fontId="15" numFmtId="0" xfId="0" applyAlignment="1" applyBorder="1" applyFont="1">
      <alignment readingOrder="0" vertical="center"/>
    </xf>
    <xf borderId="0" fillId="0" fontId="16" numFmtId="0" xfId="0" applyAlignment="1" applyFont="1">
      <alignment vertical="top"/>
    </xf>
    <xf borderId="23" fillId="0" fontId="17" numFmtId="165" xfId="0" applyAlignment="1" applyBorder="1" applyFont="1" applyNumberFormat="1">
      <alignment horizontal="left" vertical="center"/>
    </xf>
    <xf borderId="23" fillId="0" fontId="9" numFmtId="0" xfId="0" applyAlignment="1" applyBorder="1" applyFont="1">
      <alignment horizontal="left" readingOrder="0" vertical="top"/>
    </xf>
    <xf borderId="23" fillId="0" fontId="18" numFmtId="0" xfId="0" applyAlignment="1" applyBorder="1" applyFont="1">
      <alignment vertical="center"/>
    </xf>
    <xf borderId="0" fillId="0" fontId="19" numFmtId="0" xfId="0" applyAlignment="1" applyFont="1">
      <alignment readingOrder="0"/>
    </xf>
    <xf borderId="0" fillId="0" fontId="19" numFmtId="2" xfId="0" applyFont="1" applyNumberFormat="1"/>
    <xf borderId="0" fillId="0" fontId="19" numFmtId="0" xfId="0" applyFont="1"/>
  </cellXfs>
  <cellStyles count="1">
    <cellStyle xfId="0" name="Normal" builtinId="0"/>
  </cellStyles>
  <dxfs count="2">
    <dxf>
      <font>
        <color rgb="FFC53929"/>
      </font>
      <fill>
        <patternFill patternType="none"/>
      </fill>
      <border/>
    </dxf>
    <dxf>
      <font>
        <color rgb="FF687887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228600</xdr:rowOff>
    </xdr:from>
    <xdr:ext cx="2009775" cy="5905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rozon.com/reparation-des-sols/3272-kit-de-reparation-beton-mortier-primaire.html?adtoken=c3aa7c7868fedb44a3432f1e6c883dbd&amp;ad=admin494xrbhtk&amp;id_employee=54" TargetMode="External"/><Relationship Id="rId2" Type="http://schemas.openxmlformats.org/officeDocument/2006/relationships/hyperlink" Target="https://prozon.com/module/opartdevis/sendmessage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75"/>
  <cols>
    <col customWidth="1" min="1" max="1" width="33.86"/>
    <col customWidth="1" min="2" max="2" width="8.14"/>
    <col customWidth="1" min="3" max="3" width="4.43"/>
    <col customWidth="1" min="4" max="4" width="45.43"/>
    <col customWidth="1" min="5" max="5" width="12.0"/>
    <col customWidth="1" min="6" max="6" width="20.71"/>
    <col customWidth="1" min="7" max="7" width="7.14"/>
    <col customWidth="1" min="8" max="8" width="21.29"/>
    <col customWidth="1" min="9" max="9" width="50.0"/>
    <col customWidth="1" min="10" max="10" width="7.0"/>
    <col customWidth="1" min="11" max="11" width="29.86"/>
  </cols>
  <sheetData>
    <row r="1" ht="12.75" customHeight="1">
      <c r="A1" s="1"/>
      <c r="B1" s="2" t="s">
        <v>0</v>
      </c>
      <c r="C1" s="3"/>
      <c r="D1" s="3"/>
      <c r="E1" s="3"/>
      <c r="F1" s="4"/>
      <c r="G1" s="5" t="s">
        <v>1</v>
      </c>
      <c r="H1" s="3"/>
      <c r="I1" s="3"/>
      <c r="J1" s="3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2.75" customHeight="1">
      <c r="A2" s="8"/>
      <c r="B2" s="9" t="s">
        <v>2</v>
      </c>
      <c r="C2" s="10"/>
      <c r="D2" s="10"/>
      <c r="E2" s="10"/>
      <c r="F2" s="10"/>
      <c r="G2" s="11" t="s">
        <v>3</v>
      </c>
      <c r="H2" s="12"/>
      <c r="I2" s="12"/>
      <c r="J2" s="12"/>
      <c r="K2" s="1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38.25" customHeight="1">
      <c r="A3" s="8"/>
      <c r="B3" s="14"/>
      <c r="G3" s="15" t="s">
        <v>4</v>
      </c>
      <c r="H3" s="10"/>
      <c r="I3" s="10"/>
      <c r="J3" s="10"/>
      <c r="K3" s="1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2.75" customHeight="1">
      <c r="B4" s="17"/>
      <c r="C4" s="18"/>
      <c r="D4" s="18"/>
      <c r="E4" s="18"/>
      <c r="F4" s="18"/>
      <c r="G4" s="19"/>
      <c r="H4" s="18"/>
      <c r="I4" s="18"/>
      <c r="J4" s="18"/>
      <c r="K4" s="2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ht="30.0" customHeight="1">
      <c r="A5" s="21" t="s">
        <v>5</v>
      </c>
      <c r="B5" s="7"/>
      <c r="G5" s="2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>
      <c r="A6" s="8"/>
      <c r="B6" s="7"/>
      <c r="C6" s="7"/>
      <c r="D6" s="23" t="s">
        <v>6</v>
      </c>
      <c r="E6" s="24"/>
      <c r="F6" s="2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30.0" customHeight="1">
      <c r="A7" s="26" t="s">
        <v>7</v>
      </c>
      <c r="B7" s="27">
        <v>1.0</v>
      </c>
      <c r="D7" s="28" t="s">
        <v>8</v>
      </c>
      <c r="E7" s="29">
        <f>B7*B8*B9*2</f>
        <v>48</v>
      </c>
      <c r="F7" s="29" t="s">
        <v>9</v>
      </c>
      <c r="G7" s="30"/>
      <c r="H7" s="31" t="s">
        <v>10</v>
      </c>
      <c r="I7" s="32" t="s">
        <v>11</v>
      </c>
      <c r="J7" s="3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ht="33.75" customHeight="1">
      <c r="A8" s="26" t="s">
        <v>12</v>
      </c>
      <c r="B8" s="27">
        <v>1.0</v>
      </c>
      <c r="D8" s="28" t="s">
        <v>13</v>
      </c>
      <c r="E8" s="29">
        <f>IF('Feuille 3'!D6&lt;1,ROUNDUP('Feuille 3'!D5),'Feuille 3'!G10)</f>
        <v>2</v>
      </c>
      <c r="F8" s="29"/>
      <c r="H8" s="31" t="s">
        <v>14</v>
      </c>
      <c r="I8" s="34" t="s">
        <v>15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26.25" customHeight="1">
      <c r="A9" s="35" t="s">
        <v>16</v>
      </c>
      <c r="B9" s="27">
        <v>24.0</v>
      </c>
      <c r="D9" s="28" t="s">
        <v>17</v>
      </c>
      <c r="E9" s="29">
        <f>IF('Feuille 3'!D6&lt;1,0,ROUNDDOWN('Feuille 3'!D6))</f>
        <v>1</v>
      </c>
      <c r="F9" s="29"/>
      <c r="H9" s="31" t="s">
        <v>18</v>
      </c>
      <c r="I9" s="36" t="s">
        <v>19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</sheetData>
  <mergeCells count="11">
    <mergeCell ref="G7:G9"/>
    <mergeCell ref="J7:K9"/>
    <mergeCell ref="B5:F5"/>
    <mergeCell ref="D6:F6"/>
    <mergeCell ref="B1:E1"/>
    <mergeCell ref="G1:K1"/>
    <mergeCell ref="B2:F4"/>
    <mergeCell ref="G2:K2"/>
    <mergeCell ref="G3:K4"/>
    <mergeCell ref="G5:K6"/>
    <mergeCell ref="C6:C9"/>
  </mergeCells>
  <conditionalFormatting sqref="I8">
    <cfRule type="cellIs" dxfId="0" priority="1" operator="lessThan">
      <formula>0</formula>
    </cfRule>
  </conditionalFormatting>
  <conditionalFormatting sqref="I8">
    <cfRule type="cellIs" dxfId="1" priority="2" operator="equal">
      <formula>0</formula>
    </cfRule>
  </conditionalFormatting>
  <hyperlinks>
    <hyperlink r:id="rId1" ref="I7"/>
    <hyperlink r:id="rId2" ref="I9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18.14"/>
  </cols>
  <sheetData>
    <row r="4">
      <c r="C4" s="37" t="s">
        <v>20</v>
      </c>
    </row>
    <row r="5">
      <c r="C5" s="37" t="s">
        <v>21</v>
      </c>
      <c r="D5" s="38">
        <f>'Récapitulatif'!E7/7.5</f>
        <v>6.4</v>
      </c>
    </row>
    <row r="6">
      <c r="C6" s="37" t="s">
        <v>22</v>
      </c>
      <c r="D6" s="38">
        <f>'Récapitulatif'!E7/37.5</f>
        <v>1.28</v>
      </c>
      <c r="E6" s="39" t="str">
        <f>RIGHT(D6,2)</f>
        <v>28</v>
      </c>
    </row>
    <row r="9">
      <c r="E9" s="37" t="s">
        <v>23</v>
      </c>
    </row>
    <row r="10">
      <c r="E10" s="39">
        <f>E6/100</f>
        <v>0.28</v>
      </c>
      <c r="F10" s="39">
        <f>E10*5</f>
        <v>1.4</v>
      </c>
      <c r="G10" s="39">
        <f>ROUNDUP(F10)</f>
        <v>2</v>
      </c>
    </row>
  </sheetData>
  <drawing r:id="rId1"/>
</worksheet>
</file>