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/>
  <xr:revisionPtr revIDLastSave="0" documentId="8_{3AB5BDCB-E67A-4CCD-B649-5409C89547D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euille 1" sheetId="1" r:id="rId1"/>
    <sheet name="Back" sheetId="2" state="hidden" r:id="rId2"/>
    <sheet name="Longueurs des panneaux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I6" i="2"/>
  <c r="C6" i="2"/>
  <c r="I5" i="2"/>
  <c r="C5" i="2"/>
  <c r="C12" i="2" s="1"/>
  <c r="C16" i="2" s="1"/>
  <c r="I4" i="2"/>
  <c r="I12" i="2" s="1"/>
  <c r="I16" i="2" s="1"/>
  <c r="C4" i="2"/>
  <c r="I3" i="2"/>
  <c r="C3" i="2"/>
  <c r="D23" i="1"/>
  <c r="I11" i="2" l="1"/>
  <c r="I17" i="2" s="1"/>
  <c r="D22" i="1" s="1"/>
  <c r="C11" i="2"/>
  <c r="C17" i="2" s="1"/>
</calcChain>
</file>

<file path=xl/sharedStrings.xml><?xml version="1.0" encoding="utf-8"?>
<sst xmlns="http://schemas.openxmlformats.org/spreadsheetml/2006/main" count="34" uniqueCount="22">
  <si>
    <r>
      <rPr>
        <b/>
        <sz val="24"/>
        <color rgb="FFFF0000"/>
        <rFont val="Arial"/>
      </rPr>
      <t xml:space="preserve">Règles à lire imprérativement !
</t>
    </r>
    <r>
      <rPr>
        <sz val="14"/>
        <color rgb="FF000000"/>
        <rFont val="Arial"/>
      </rPr>
      <t xml:space="preserve">Il faut </t>
    </r>
    <r>
      <rPr>
        <b/>
        <sz val="14"/>
        <color rgb="FF000000"/>
        <rFont val="Arial"/>
      </rPr>
      <t>remplir les champs en jaune avec votre texte</t>
    </r>
    <r>
      <rPr>
        <sz val="14"/>
        <color rgb="FF000000"/>
        <rFont val="Arial"/>
      </rPr>
      <t xml:space="preserve"> : "Texte à inscrire sur le panneau". Et </t>
    </r>
    <r>
      <rPr>
        <b/>
        <sz val="14"/>
        <color rgb="FF000000"/>
        <rFont val="Arial"/>
      </rPr>
      <t>sélectionner, parmi les différentes possibilité pour les champs en bleu</t>
    </r>
    <r>
      <rPr>
        <sz val="14"/>
        <color rgb="FF000000"/>
        <rFont val="Arial"/>
      </rPr>
      <t xml:space="preserve"> : hauteur des lettres, le texte en minuscule ou majuscule et le nombre de lignes sur lesquelles s'affiche le texte.
</t>
    </r>
    <r>
      <rPr>
        <b/>
        <sz val="14"/>
        <color rgb="FF000000"/>
        <rFont val="Arial"/>
      </rPr>
      <t xml:space="preserve">
</t>
    </r>
    <r>
      <rPr>
        <sz val="14"/>
        <color rgb="FF000000"/>
        <rFont val="Arial"/>
      </rPr>
      <t xml:space="preserve">Si vous souhaitez un panneau avec </t>
    </r>
    <r>
      <rPr>
        <b/>
        <sz val="14"/>
        <color rgb="FF000000"/>
        <rFont val="Arial"/>
      </rPr>
      <t>2 noms différents sur 2 lignes (1 ligne par nom)</t>
    </r>
    <r>
      <rPr>
        <sz val="14"/>
        <color rgb="FF000000"/>
        <rFont val="Arial"/>
      </rPr>
      <t>, faites la simulation avec le nom le plus long des deux et prenez la longueur indiquée. Pour la hauteur, prenez un panneau de :
   - 400 mm pour des lettres de 80 et 100 mm (vitesse de circulation inférieure à 80 km/h)
   - 500 mm pour des lettres de 125 mm (vitesse de circulation comprise entre 90 et 110 km/h)
   - Nous consulter si la vitesse de circulation est supérieure à 110 km/h</t>
    </r>
  </si>
  <si>
    <t>Panneau D21b</t>
  </si>
  <si>
    <t>Texte à inscrire sur le panneau</t>
  </si>
  <si>
    <t>Marseille</t>
  </si>
  <si>
    <t>Hauteur des lettres (en mm)</t>
  </si>
  <si>
    <t>125 (vitesse comprise entre 90 et 110 km/h)</t>
  </si>
  <si>
    <t>Majuscule ou minuscule</t>
  </si>
  <si>
    <t>Majuscule</t>
  </si>
  <si>
    <t>Nombre de lignes</t>
  </si>
  <si>
    <t>Choisir un panneau de :</t>
  </si>
  <si>
    <t>Longueur (en mm)</t>
  </si>
  <si>
    <t>Hauteur (en mm)</t>
  </si>
  <si>
    <t>Panneau D21a</t>
  </si>
  <si>
    <t>Nombre de caractères</t>
  </si>
  <si>
    <t>Nombre caractère km</t>
  </si>
  <si>
    <t>Hauteur du texte :</t>
  </si>
  <si>
    <t>Coefficient multiplicateur</t>
  </si>
  <si>
    <t>Longueur du panneau</t>
  </si>
  <si>
    <t>Hauteur du panneau</t>
  </si>
  <si>
    <t>Hauteur</t>
  </si>
  <si>
    <t>Longueur</t>
  </si>
  <si>
    <t>Longueurs des panneaux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</si>
</sst>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6"/>
      <color theme="1"/>
      <name val="Arial"/>
      <scheme val="minor"/>
    </font>
    <font>
      <sz val="11"/>
      <color rgb="FF000000"/>
      <name val="Calibri"/>
    </font>
    <font>
      <b/>
      <sz val="16"/>
      <color rgb="FFFF0000"/>
      <name val="Arial"/>
    </font>
    <font>
      <b/>
      <sz val="16"/>
      <name val="Arial"/>
    </font>
    <font>
      <sz val="16"/>
      <color theme="1"/>
      <name val="Arial"/>
    </font>
    <font>
      <sz val="16"/>
      <name val="Arial"/>
    </font>
    <font>
      <sz val="16"/>
      <color theme="1"/>
      <name val="Arial"/>
      <scheme val="minor"/>
    </font>
    <font>
      <sz val="24"/>
      <name val="Arial"/>
    </font>
    <font>
      <b/>
      <sz val="24"/>
      <color theme="1"/>
      <name val="Arial"/>
      <scheme val="minor"/>
    </font>
    <font>
      <b/>
      <sz val="24"/>
      <color rgb="FFFF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20"/>
      <color theme="1"/>
      <name val="Arial"/>
    </font>
    <font>
      <sz val="20"/>
      <name val="Arial"/>
    </font>
    <font>
      <sz val="2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1"/>
      </right>
      <top/>
      <bottom style="thin">
        <color rgb="FFFFFFFF"/>
      </bottom>
      <diagonal/>
    </border>
    <border>
      <left style="thin">
        <color theme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theme="1"/>
      </right>
      <top style="thin">
        <color rgb="FFFFFFFF"/>
      </top>
      <bottom/>
      <diagonal/>
    </border>
    <border>
      <left style="thin">
        <color theme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1"/>
      </right>
      <top style="thin">
        <color rgb="FFFFFFFF"/>
      </top>
      <bottom style="thin">
        <color rgb="FFFFFFFF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rgb="FFFFFFFF"/>
      </left>
      <right style="thin">
        <color theme="1"/>
      </right>
      <top style="thin">
        <color rgb="FFFFFFFF"/>
      </top>
      <bottom style="thin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0" fontId="0" fillId="0" borderId="19" xfId="0" applyBorder="1"/>
    <xf numFmtId="0" fontId="0" fillId="5" borderId="0" xfId="0" applyFill="1"/>
    <xf numFmtId="0" fontId="0" fillId="5" borderId="19" xfId="0" applyFill="1" applyBorder="1"/>
    <xf numFmtId="0" fontId="0" fillId="5" borderId="17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8" xfId="0" applyFill="1" applyBorder="1"/>
    <xf numFmtId="0" fontId="0" fillId="5" borderId="16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9" fontId="7" fillId="3" borderId="4" xfId="0" applyNumberFormat="1" applyFont="1" applyFill="1" applyBorder="1" applyAlignment="1">
      <alignment horizontal="right"/>
    </xf>
    <xf numFmtId="0" fontId="9" fillId="6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0" fillId="0" borderId="16" xfId="0" applyBorder="1"/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11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3" xfId="0" applyFont="1" applyBorder="1"/>
    <xf numFmtId="0" fontId="2" fillId="0" borderId="44" xfId="0" applyFont="1" applyBorder="1"/>
    <xf numFmtId="0" fontId="0" fillId="5" borderId="21" xfId="0" applyFill="1" applyBorder="1"/>
    <xf numFmtId="0" fontId="15" fillId="4" borderId="30" xfId="0" applyFont="1" applyFill="1" applyBorder="1" applyAlignment="1">
      <alignment horizontal="center"/>
    </xf>
    <xf numFmtId="1" fontId="17" fillId="4" borderId="10" xfId="0" applyNumberFormat="1" applyFont="1" applyFill="1" applyBorder="1" applyAlignment="1">
      <alignment horizontal="right"/>
    </xf>
    <xf numFmtId="0" fontId="17" fillId="4" borderId="42" xfId="0" applyFont="1" applyFill="1" applyBorder="1" applyAlignment="1">
      <alignment horizontal="right"/>
    </xf>
    <xf numFmtId="0" fontId="10" fillId="0" borderId="5" xfId="0" applyFont="1" applyBorder="1" applyAlignment="1"/>
    <xf numFmtId="0" fontId="10" fillId="0" borderId="31" xfId="0" applyFont="1" applyBorder="1" applyAlignment="1"/>
    <xf numFmtId="0" fontId="1" fillId="0" borderId="1" xfId="0" applyFont="1" applyBorder="1" applyAlignment="1"/>
    <xf numFmtId="0" fontId="1" fillId="0" borderId="33" xfId="0" applyFont="1" applyBorder="1" applyAlignment="1"/>
    <xf numFmtId="0" fontId="1" fillId="0" borderId="26" xfId="0" applyFont="1" applyBorder="1" applyAlignment="1"/>
    <xf numFmtId="0" fontId="0" fillId="0" borderId="0" xfId="0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3" xfId="0" applyFont="1" applyBorder="1" applyAlignment="1"/>
    <xf numFmtId="0" fontId="1" fillId="0" borderId="29" xfId="0" applyFont="1" applyBorder="1" applyAlignment="1"/>
    <xf numFmtId="0" fontId="3" fillId="0" borderId="30" xfId="0" applyFont="1" applyBorder="1" applyAlignment="1"/>
    <xf numFmtId="0" fontId="6" fillId="0" borderId="6" xfId="0" applyFont="1" applyBorder="1" applyAlignment="1"/>
    <xf numFmtId="0" fontId="8" fillId="0" borderId="5" xfId="0" applyFont="1" applyBorder="1" applyAlignment="1"/>
    <xf numFmtId="0" fontId="8" fillId="0" borderId="31" xfId="0" applyFont="1" applyBorder="1" applyAlignment="1"/>
    <xf numFmtId="0" fontId="8" fillId="6" borderId="5" xfId="0" applyFont="1" applyFill="1" applyBorder="1" applyAlignment="1"/>
    <xf numFmtId="0" fontId="8" fillId="6" borderId="31" xfId="0" applyFont="1" applyFill="1" applyBorder="1" applyAlignment="1"/>
    <xf numFmtId="0" fontId="16" fillId="0" borderId="5" xfId="0" applyFont="1" applyBorder="1" applyAlignment="1"/>
    <xf numFmtId="0" fontId="16" fillId="0" borderId="6" xfId="0" applyFont="1" applyBorder="1" applyAlignment="1"/>
    <xf numFmtId="0" fontId="17" fillId="4" borderId="30" xfId="0" applyFont="1" applyFill="1" applyBorder="1" applyAlignment="1"/>
    <xf numFmtId="0" fontId="17" fillId="4" borderId="40" xfId="0" applyFont="1" applyFill="1" applyBorder="1" applyAlignment="1"/>
    <xf numFmtId="0" fontId="16" fillId="0" borderId="41" xfId="0" applyFont="1" applyBorder="1" applyAlignment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4</xdr:row>
      <xdr:rowOff>9525</xdr:rowOff>
    </xdr:from>
    <xdr:to>
      <xdr:col>3</xdr:col>
      <xdr:colOff>133350</xdr:colOff>
      <xdr:row>9</xdr:row>
      <xdr:rowOff>971550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0076745-9A21-5E22-300F-4A100BC811FC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2181225"/>
          <a:ext cx="2733675" cy="17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4</xdr:row>
      <xdr:rowOff>57150</xdr:rowOff>
    </xdr:from>
    <xdr:to>
      <xdr:col>3</xdr:col>
      <xdr:colOff>657225</xdr:colOff>
      <xdr:row>9</xdr:row>
      <xdr:rowOff>1057275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1141B2-8EF7-8B2C-5D36-11E816EA1854}"/>
            </a:ext>
            <a:ext uri="{147F2762-F138-4A5C-976F-8EAC2B608ADB}">
              <a16:predDERef xmlns:a16="http://schemas.microsoft.com/office/drawing/2014/main" pred="{F0076745-9A21-5E22-300F-4A100BC8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2228850"/>
          <a:ext cx="271462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EQ69"/>
  <sheetViews>
    <sheetView tabSelected="1" workbookViewId="0">
      <selection activeCell="I15" sqref="I15"/>
    </sheetView>
  </sheetViews>
  <sheetFormatPr defaultColWidth="12.5703125" defaultRowHeight="15.75" customHeight="1"/>
  <cols>
    <col min="1" max="1" width="12.5703125" style="14"/>
    <col min="2" max="2" width="18.42578125" style="13" customWidth="1"/>
    <col min="3" max="3" width="37.85546875" style="13" customWidth="1"/>
    <col min="4" max="5" width="12.5703125" style="13"/>
    <col min="6" max="6" width="37" style="13" customWidth="1"/>
    <col min="7" max="10" width="7.140625" style="13" customWidth="1"/>
    <col min="11" max="11" width="12.5703125" style="13"/>
    <col min="12" max="12" width="41.42578125" style="13" customWidth="1"/>
    <col min="13" max="14" width="12.5703125" style="13"/>
    <col min="15" max="15" width="41.7109375" style="13" customWidth="1"/>
    <col min="16" max="16384" width="12.5703125" style="14"/>
  </cols>
  <sheetData>
    <row r="1" spans="1:15 16365:16371" ht="12.75" customHeight="1">
      <c r="A1" s="49"/>
      <c r="B1" s="32" t="s">
        <v>0</v>
      </c>
      <c r="C1" s="33"/>
      <c r="D1" s="33"/>
      <c r="E1" s="33"/>
      <c r="F1" s="34"/>
      <c r="G1" s="14"/>
      <c r="H1" s="14"/>
      <c r="I1" s="14"/>
      <c r="J1" s="14"/>
      <c r="K1" s="14"/>
      <c r="L1" s="14"/>
      <c r="M1" s="14"/>
      <c r="N1" s="14"/>
      <c r="O1" s="14"/>
    </row>
    <row r="2" spans="1:15 16365:16371" ht="12.75" customHeight="1">
      <c r="A2" s="49"/>
      <c r="B2" s="35"/>
      <c r="C2" s="29"/>
      <c r="D2" s="29"/>
      <c r="E2" s="29"/>
      <c r="F2" s="36"/>
      <c r="G2" s="14"/>
      <c r="H2" s="14"/>
      <c r="I2" s="14"/>
      <c r="J2" s="14"/>
      <c r="K2" s="14"/>
      <c r="L2" s="14"/>
      <c r="M2" s="14"/>
      <c r="N2" s="14"/>
      <c r="O2" s="14"/>
    </row>
    <row r="3" spans="1:15 16365:16371" ht="188.25" customHeight="1">
      <c r="A3" s="49"/>
      <c r="B3" s="37"/>
      <c r="C3" s="30"/>
      <c r="D3" s="30"/>
      <c r="E3" s="30"/>
      <c r="F3" s="38"/>
      <c r="G3" s="14"/>
      <c r="H3" s="14"/>
      <c r="I3" s="14"/>
      <c r="J3" s="14"/>
      <c r="K3" s="14"/>
      <c r="L3" s="14"/>
      <c r="M3" s="14"/>
      <c r="N3" s="14"/>
      <c r="O3" s="14"/>
      <c r="XEK3" s="15"/>
      <c r="XEL3" s="16"/>
      <c r="XEM3" s="16"/>
      <c r="XEN3" s="17"/>
      <c r="XEO3" s="18"/>
      <c r="XEP3" s="16"/>
      <c r="XEQ3" s="18"/>
    </row>
    <row r="4" spans="1:15 16365:16371" ht="30">
      <c r="A4" s="49"/>
      <c r="B4" s="39" t="s">
        <v>1</v>
      </c>
      <c r="C4" s="53"/>
      <c r="D4" s="53"/>
      <c r="E4" s="53"/>
      <c r="F4" s="54"/>
      <c r="G4" s="14"/>
      <c r="H4" s="14"/>
      <c r="I4" s="14"/>
      <c r="J4" s="14"/>
      <c r="K4" s="14"/>
      <c r="XEL4" s="19"/>
      <c r="XEN4" s="19"/>
      <c r="XEO4" s="20"/>
      <c r="XEQ4" s="20"/>
    </row>
    <row r="5" spans="1:15 16365:16371" ht="12.75">
      <c r="A5" s="49"/>
      <c r="B5" s="40"/>
      <c r="C5" s="55"/>
      <c r="D5" s="55"/>
      <c r="E5" s="55"/>
      <c r="F5" s="56"/>
      <c r="G5" s="14"/>
      <c r="H5" s="14"/>
      <c r="I5" s="14"/>
      <c r="J5" s="14"/>
      <c r="K5" s="14"/>
      <c r="XEL5" s="21"/>
      <c r="XEM5" s="22"/>
      <c r="XEN5" s="21"/>
      <c r="XEO5" s="22"/>
      <c r="XEP5" s="15"/>
      <c r="XEQ5" s="23"/>
    </row>
    <row r="6" spans="1:15 16365:16371" ht="12.75">
      <c r="A6" s="49"/>
      <c r="B6" s="57"/>
      <c r="C6" s="58"/>
      <c r="D6" s="58"/>
      <c r="E6" s="58"/>
      <c r="F6" s="59"/>
      <c r="G6" s="14"/>
      <c r="H6" s="14"/>
      <c r="I6" s="14"/>
      <c r="J6" s="14"/>
      <c r="K6" s="14"/>
      <c r="XEN6" s="19"/>
      <c r="XEO6" s="20"/>
    </row>
    <row r="7" spans="1:15 16365:16371" ht="12.75">
      <c r="A7" s="49"/>
      <c r="B7" s="57"/>
      <c r="C7" s="58"/>
      <c r="D7" s="58"/>
      <c r="E7" s="58"/>
      <c r="F7" s="59"/>
      <c r="G7" s="14"/>
      <c r="H7" s="14"/>
      <c r="I7" s="14"/>
      <c r="J7" s="14"/>
      <c r="K7" s="14"/>
      <c r="XEN7" s="19"/>
      <c r="XEO7" s="20"/>
    </row>
    <row r="8" spans="1:15 16365:16371" ht="12.75">
      <c r="A8" s="49"/>
      <c r="B8" s="57"/>
      <c r="C8" s="58"/>
      <c r="D8" s="58"/>
      <c r="E8" s="58"/>
      <c r="F8" s="59"/>
      <c r="G8" s="14"/>
      <c r="H8" s="14"/>
      <c r="I8" s="14"/>
      <c r="J8" s="14"/>
      <c r="K8" s="14"/>
      <c r="XEN8" s="19"/>
      <c r="XEO8" s="20"/>
    </row>
    <row r="9" spans="1:15 16365:16371" ht="12.75">
      <c r="A9" s="49"/>
      <c r="B9" s="57"/>
      <c r="C9" s="58"/>
      <c r="D9" s="58"/>
      <c r="E9" s="58"/>
      <c r="F9" s="59"/>
      <c r="G9" s="14"/>
      <c r="H9" s="14"/>
      <c r="I9" s="14"/>
      <c r="J9" s="14"/>
      <c r="K9" s="14"/>
      <c r="XEN9" s="19"/>
      <c r="XEO9" s="20"/>
    </row>
    <row r="10" spans="1:15 16365:16371" ht="90.75" customHeight="1">
      <c r="A10" s="49"/>
      <c r="B10" s="60"/>
      <c r="C10" s="61"/>
      <c r="D10" s="61"/>
      <c r="E10" s="61"/>
      <c r="F10" s="62"/>
      <c r="G10" s="14"/>
      <c r="H10" s="14"/>
      <c r="I10" s="14"/>
      <c r="J10" s="14"/>
      <c r="K10" s="14"/>
      <c r="XEN10" s="19"/>
      <c r="XEO10" s="20"/>
    </row>
    <row r="11" spans="1:15 16365:16371" ht="12.75">
      <c r="A11" s="49"/>
      <c r="B11" s="41"/>
      <c r="C11" s="2"/>
      <c r="D11" s="2"/>
      <c r="E11" s="2"/>
      <c r="F11" s="42"/>
      <c r="G11" s="14"/>
      <c r="H11" s="14"/>
      <c r="I11" s="14"/>
      <c r="J11" s="14"/>
      <c r="K11" s="14"/>
      <c r="XEN11" s="19"/>
      <c r="XEO11" s="20"/>
    </row>
    <row r="12" spans="1:15 16365:16371" ht="12.75">
      <c r="A12" s="49"/>
      <c r="B12" s="43"/>
      <c r="C12" s="4"/>
      <c r="D12" s="4"/>
      <c r="E12" s="4"/>
      <c r="F12" s="44"/>
      <c r="G12" s="14"/>
      <c r="H12" s="14"/>
      <c r="I12" s="14"/>
      <c r="J12" s="14"/>
      <c r="K12" s="14"/>
      <c r="XEN12" s="21"/>
      <c r="XEO12" s="23"/>
    </row>
    <row r="13" spans="1:15 16365:16371" ht="20.25">
      <c r="A13" s="49"/>
      <c r="B13" s="63" t="s">
        <v>2</v>
      </c>
      <c r="C13" s="64"/>
      <c r="D13" s="27" t="s">
        <v>3</v>
      </c>
      <c r="E13" s="65"/>
      <c r="F13" s="66"/>
      <c r="G13" s="14"/>
      <c r="H13" s="14"/>
      <c r="I13" s="14"/>
      <c r="J13" s="14"/>
      <c r="K13" s="14"/>
    </row>
    <row r="14" spans="1:15 16365:16371" ht="20.25">
      <c r="A14" s="49"/>
      <c r="B14" s="63" t="s">
        <v>4</v>
      </c>
      <c r="C14" s="64"/>
      <c r="D14" s="28" t="s">
        <v>5</v>
      </c>
      <c r="E14" s="67"/>
      <c r="F14" s="68"/>
      <c r="G14" s="14"/>
      <c r="H14" s="14"/>
      <c r="I14" s="14"/>
      <c r="J14" s="14"/>
      <c r="K14" s="14"/>
    </row>
    <row r="15" spans="1:15 16365:16371" ht="20.25">
      <c r="A15" s="49"/>
      <c r="B15" s="63" t="s">
        <v>6</v>
      </c>
      <c r="C15" s="64"/>
      <c r="D15" s="28" t="s">
        <v>7</v>
      </c>
      <c r="E15" s="67"/>
      <c r="F15" s="68"/>
      <c r="G15" s="14"/>
      <c r="H15" s="14"/>
      <c r="I15" s="14"/>
      <c r="J15" s="14"/>
      <c r="K15" s="14"/>
    </row>
    <row r="16" spans="1:15 16365:16371" ht="20.25">
      <c r="A16" s="49"/>
      <c r="B16" s="63" t="s">
        <v>8</v>
      </c>
      <c r="C16" s="64"/>
      <c r="D16" s="28">
        <v>1</v>
      </c>
      <c r="E16" s="67"/>
      <c r="F16" s="68"/>
      <c r="G16" s="14"/>
      <c r="H16" s="14"/>
      <c r="I16" s="14"/>
      <c r="J16" s="14"/>
      <c r="K16" s="14"/>
    </row>
    <row r="17" spans="1:15" ht="12.75">
      <c r="A17" s="49"/>
      <c r="B17" s="41"/>
      <c r="C17" s="2"/>
      <c r="D17" s="2"/>
      <c r="E17" s="2"/>
      <c r="F17" s="42"/>
      <c r="G17" s="14"/>
      <c r="H17" s="14"/>
      <c r="I17" s="14"/>
      <c r="J17" s="14"/>
      <c r="K17" s="14"/>
    </row>
    <row r="18" spans="1:15" ht="12.75">
      <c r="A18" s="49"/>
      <c r="B18" s="45"/>
      <c r="C18" s="3"/>
      <c r="D18" s="3"/>
      <c r="E18" s="3"/>
      <c r="F18" s="46"/>
      <c r="G18" s="14"/>
      <c r="H18" s="14"/>
      <c r="I18" s="14"/>
      <c r="J18" s="14"/>
      <c r="K18" s="14"/>
    </row>
    <row r="19" spans="1:15" ht="12.75">
      <c r="A19" s="49"/>
      <c r="B19" s="45"/>
      <c r="C19" s="3"/>
      <c r="D19" s="3"/>
      <c r="E19" s="3"/>
      <c r="F19" s="46"/>
      <c r="G19" s="14"/>
      <c r="H19" s="14"/>
      <c r="I19" s="14"/>
      <c r="J19" s="14"/>
      <c r="K19" s="14"/>
    </row>
    <row r="20" spans="1:15" ht="12.75">
      <c r="A20" s="49"/>
      <c r="B20" s="43"/>
      <c r="C20" s="4"/>
      <c r="D20" s="4"/>
      <c r="E20" s="3"/>
      <c r="F20" s="46"/>
      <c r="G20" s="14"/>
      <c r="H20" s="14"/>
      <c r="I20" s="14"/>
      <c r="J20" s="14"/>
      <c r="K20" s="14"/>
    </row>
    <row r="21" spans="1:15" ht="26.25">
      <c r="A21" s="49"/>
      <c r="B21" s="50" t="s">
        <v>9</v>
      </c>
      <c r="C21" s="69"/>
      <c r="D21" s="70"/>
      <c r="E21" s="1"/>
      <c r="F21" s="46"/>
      <c r="G21" s="14"/>
      <c r="H21" s="14"/>
      <c r="I21" s="14"/>
      <c r="J21" s="14"/>
      <c r="K21" s="14"/>
    </row>
    <row r="22" spans="1:15" ht="25.5">
      <c r="A22" s="49"/>
      <c r="B22" s="71" t="s">
        <v>10</v>
      </c>
      <c r="C22" s="70"/>
      <c r="D22" s="51">
        <f>Back!I17</f>
        <v>1300</v>
      </c>
      <c r="E22" s="1"/>
      <c r="F22" s="46"/>
      <c r="G22" s="14"/>
      <c r="H22" s="14"/>
      <c r="I22" s="14"/>
      <c r="J22" s="14"/>
      <c r="K22" s="14"/>
    </row>
    <row r="23" spans="1:15" ht="25.5">
      <c r="A23" s="49"/>
      <c r="B23" s="72" t="s">
        <v>11</v>
      </c>
      <c r="C23" s="73"/>
      <c r="D23" s="52">
        <f>Back!I12</f>
        <v>300</v>
      </c>
      <c r="E23" s="47"/>
      <c r="F23" s="48"/>
      <c r="G23" s="14"/>
      <c r="H23" s="14"/>
      <c r="I23" s="14"/>
      <c r="J23" s="14"/>
      <c r="K23" s="14"/>
    </row>
    <row r="24" spans="1:15" ht="15.75" customHeight="1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5.75" customHeight="1">
      <c r="A25" s="15"/>
      <c r="B25" s="26"/>
      <c r="M25" s="25"/>
      <c r="O25" s="26"/>
    </row>
    <row r="26" spans="1:15" ht="15.75" customHeight="1">
      <c r="A26" s="15"/>
      <c r="B26" s="3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15.75" customHeight="1">
      <c r="A27" s="15"/>
      <c r="B27" s="26"/>
    </row>
    <row r="28" spans="1:15" ht="15.75" customHeight="1">
      <c r="A28" s="15"/>
      <c r="B28" s="26"/>
    </row>
    <row r="29" spans="1:15" ht="15.75" customHeight="1">
      <c r="A29" s="15"/>
      <c r="B29" s="26"/>
    </row>
    <row r="30" spans="1:15" ht="15.75" customHeight="1">
      <c r="A30" s="15"/>
      <c r="B30" s="26"/>
    </row>
    <row r="31" spans="1:15" ht="15.75" customHeight="1">
      <c r="A31" s="15"/>
      <c r="B31" s="26"/>
    </row>
    <row r="32" spans="1:15" ht="15.75" customHeight="1">
      <c r="A32" s="15"/>
      <c r="B32" s="26"/>
    </row>
    <row r="33" spans="1:2" ht="15.75" customHeight="1">
      <c r="A33" s="15"/>
      <c r="B33" s="26"/>
    </row>
    <row r="34" spans="1:2" ht="15.75" customHeight="1">
      <c r="A34" s="15"/>
      <c r="B34" s="26"/>
    </row>
    <row r="35" spans="1:2" ht="15.75" customHeight="1">
      <c r="A35" s="15"/>
      <c r="B35" s="26"/>
    </row>
    <row r="36" spans="1:2" ht="15.75" customHeight="1">
      <c r="A36" s="15"/>
      <c r="B36" s="26"/>
    </row>
    <row r="37" spans="1:2" ht="15.75" customHeight="1">
      <c r="A37" s="15"/>
      <c r="B37" s="26"/>
    </row>
    <row r="38" spans="1:2" ht="15.75" customHeight="1">
      <c r="A38" s="15"/>
      <c r="B38" s="26"/>
    </row>
    <row r="39" spans="1:2" ht="15.75" customHeight="1">
      <c r="A39" s="15"/>
      <c r="B39" s="26"/>
    </row>
    <row r="40" spans="1:2" ht="15.75" customHeight="1">
      <c r="A40" s="15"/>
      <c r="B40" s="26"/>
    </row>
    <row r="41" spans="1:2" ht="15.75" customHeight="1">
      <c r="A41" s="15"/>
      <c r="B41" s="26"/>
    </row>
    <row r="42" spans="1:2" ht="15.75" customHeight="1">
      <c r="A42" s="15"/>
      <c r="B42" s="26"/>
    </row>
    <row r="43" spans="1:2" ht="15.75" customHeight="1">
      <c r="A43" s="15"/>
      <c r="B43" s="26"/>
    </row>
    <row r="44" spans="1:2" ht="15.75" customHeight="1">
      <c r="A44" s="15"/>
      <c r="B44" s="26"/>
    </row>
    <row r="45" spans="1:2" ht="15.75" customHeight="1">
      <c r="A45" s="15"/>
      <c r="B45" s="26"/>
    </row>
    <row r="46" spans="1:2" ht="15.75" customHeight="1">
      <c r="A46" s="15"/>
      <c r="B46" s="26"/>
    </row>
    <row r="47" spans="1:2" ht="15.75" customHeight="1">
      <c r="A47" s="15"/>
      <c r="B47" s="26"/>
    </row>
    <row r="48" spans="1:2" ht="15.75" customHeight="1">
      <c r="A48" s="15"/>
      <c r="B48" s="26"/>
    </row>
    <row r="49" spans="1:2" ht="15.75" customHeight="1">
      <c r="A49" s="15"/>
      <c r="B49" s="26"/>
    </row>
    <row r="50" spans="1:2" ht="15.75" customHeight="1">
      <c r="A50" s="15"/>
      <c r="B50" s="26"/>
    </row>
    <row r="51" spans="1:2" ht="15.75" customHeight="1">
      <c r="A51" s="15"/>
      <c r="B51" s="26"/>
    </row>
    <row r="52" spans="1:2" ht="15.75" customHeight="1">
      <c r="A52" s="15"/>
      <c r="B52" s="26"/>
    </row>
    <row r="53" spans="1:2" ht="15.75" customHeight="1">
      <c r="A53" s="15"/>
      <c r="B53" s="26"/>
    </row>
    <row r="54" spans="1:2" ht="15.75" customHeight="1">
      <c r="A54" s="15"/>
      <c r="B54" s="26"/>
    </row>
    <row r="55" spans="1:2" ht="15.75" customHeight="1">
      <c r="A55" s="15"/>
      <c r="B55" s="26"/>
    </row>
    <row r="56" spans="1:2" ht="15.75" customHeight="1">
      <c r="A56" s="15"/>
      <c r="B56" s="26"/>
    </row>
    <row r="57" spans="1:2" ht="15.75" customHeight="1">
      <c r="A57" s="15"/>
      <c r="B57" s="26"/>
    </row>
    <row r="58" spans="1:2" ht="15.75" customHeight="1">
      <c r="A58" s="15"/>
      <c r="B58" s="26"/>
    </row>
    <row r="59" spans="1:2" ht="15.75" customHeight="1">
      <c r="A59" s="15"/>
      <c r="B59" s="26"/>
    </row>
    <row r="60" spans="1:2" ht="15.75" customHeight="1">
      <c r="A60" s="15"/>
      <c r="B60" s="26"/>
    </row>
    <row r="61" spans="1:2" ht="15.75" customHeight="1">
      <c r="A61" s="15"/>
      <c r="B61" s="26"/>
    </row>
    <row r="62" spans="1:2" ht="15.75" customHeight="1">
      <c r="A62" s="15"/>
      <c r="B62" s="26"/>
    </row>
    <row r="63" spans="1:2" ht="15.75" customHeight="1">
      <c r="A63" s="15"/>
      <c r="B63" s="26"/>
    </row>
    <row r="64" spans="1:2" ht="15.75" customHeight="1">
      <c r="A64" s="15"/>
      <c r="B64" s="26"/>
    </row>
    <row r="65" spans="1:2" ht="15.75" customHeight="1">
      <c r="A65" s="15"/>
      <c r="B65" s="26"/>
    </row>
    <row r="66" spans="1:2" ht="15.75" customHeight="1">
      <c r="A66" s="15"/>
      <c r="B66" s="26"/>
    </row>
    <row r="67" spans="1:2" ht="15.75" customHeight="1">
      <c r="A67" s="15"/>
      <c r="B67" s="26"/>
    </row>
    <row r="68" spans="1:2" ht="15.75" customHeight="1">
      <c r="A68" s="15"/>
      <c r="B68" s="26"/>
    </row>
    <row r="69" spans="1:2" ht="15.75" customHeight="1">
      <c r="A69" s="15"/>
      <c r="B69" s="26"/>
    </row>
  </sheetData>
  <mergeCells count="14">
    <mergeCell ref="B16:C16"/>
    <mergeCell ref="B21:D21"/>
    <mergeCell ref="B22:C22"/>
    <mergeCell ref="B23:C23"/>
    <mergeCell ref="B13:C13"/>
    <mergeCell ref="D13:F13"/>
    <mergeCell ref="B14:C14"/>
    <mergeCell ref="D14:F14"/>
    <mergeCell ref="B15:C15"/>
    <mergeCell ref="D15:F15"/>
    <mergeCell ref="D16:F16"/>
    <mergeCell ref="B4:F4"/>
    <mergeCell ref="B5:F10"/>
    <mergeCell ref="B1:F3"/>
  </mergeCells>
  <dataValidations count="3">
    <dataValidation type="list" allowBlank="1" showErrorMessage="1" sqref="D15" xr:uid="{00000000-0002-0000-0000-000000000000}">
      <formula1>"Majuscule,Minuscule"</formula1>
    </dataValidation>
    <dataValidation type="list" allowBlank="1" showErrorMessage="1" sqref="D16" xr:uid="{00000000-0002-0000-0000-000001000000}">
      <formula1>"1,2"</formula1>
    </dataValidation>
    <dataValidation type="list" allowBlank="1" showErrorMessage="1" sqref="D14" xr:uid="{00000000-0002-0000-0000-000002000000}">
      <formula1>"80 (vitesse de circulation ≤ 50 km/h),100 (vitesse comprise entre 50 et 80 km/h),125 (vitesse comprise entre 90 et 110 km/h)"</formula1>
    </dataValidation>
  </dataValidations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I17"/>
  <sheetViews>
    <sheetView workbookViewId="0"/>
  </sheetViews>
  <sheetFormatPr defaultColWidth="12.5703125" defaultRowHeight="15.75" customHeight="1"/>
  <cols>
    <col min="2" max="2" width="19.5703125" customWidth="1"/>
    <col min="8" max="8" width="25.42578125" customWidth="1"/>
  </cols>
  <sheetData>
    <row r="2" spans="2:9">
      <c r="B2" s="74" t="s">
        <v>12</v>
      </c>
      <c r="C2" s="75"/>
      <c r="H2" s="74" t="s">
        <v>1</v>
      </c>
      <c r="I2" s="75"/>
    </row>
    <row r="3" spans="2:9">
      <c r="B3" s="5" t="s">
        <v>13</v>
      </c>
      <c r="C3" s="6" t="e">
        <f>LEN('Feuille 1'!#REF!)</f>
        <v>#REF!</v>
      </c>
      <c r="H3" s="5" t="s">
        <v>13</v>
      </c>
      <c r="I3" s="6">
        <f>LEN('Feuille 1'!D13)</f>
        <v>9</v>
      </c>
    </row>
    <row r="4" spans="2:9">
      <c r="B4" s="5" t="s">
        <v>14</v>
      </c>
      <c r="C4" s="5" t="e">
        <f>LEN('Feuille 1'!#REF!)</f>
        <v>#REF!</v>
      </c>
      <c r="H4" s="5" t="s">
        <v>15</v>
      </c>
      <c r="I4" s="7">
        <f>IF('Feuille 1'!D14="80 (vitesse de circulation ≤ 50 km/h)",80,IF('Feuille 1'!D14="100 (vitesse comprise entre 50 et 80 km/h)",100,125))</f>
        <v>125</v>
      </c>
    </row>
    <row r="5" spans="2:9">
      <c r="B5" s="5" t="s">
        <v>15</v>
      </c>
      <c r="C5" s="7" t="e">
        <f>IF('Feuille 1'!#REF!="80 (vitesse de circulation ≤ 50 km/h)",80,IF('Feuille 1'!#REF!="100 (vitesse comprise entre 50 et 80 km/h)",100,125))</f>
        <v>#REF!</v>
      </c>
      <c r="H5" s="5" t="s">
        <v>16</v>
      </c>
      <c r="I5" s="8">
        <f>IF('Feuille 1'!D15="Majuscule",0.85,0.65)</f>
        <v>0.85</v>
      </c>
    </row>
    <row r="6" spans="2:9">
      <c r="B6" s="5" t="s">
        <v>16</v>
      </c>
      <c r="C6" s="8" t="e">
        <f>IF('Feuille 1'!#REF!="Majuscule",0.85,0.65)</f>
        <v>#REF!</v>
      </c>
      <c r="H6" s="5" t="s">
        <v>8</v>
      </c>
      <c r="I6" s="7">
        <f>'Feuille 1'!D16</f>
        <v>1</v>
      </c>
    </row>
    <row r="7" spans="2:9">
      <c r="B7" s="5" t="s">
        <v>8</v>
      </c>
      <c r="C7" s="7" t="e">
        <f>'Feuille 1'!#REF!</f>
        <v>#REF!</v>
      </c>
    </row>
    <row r="11" spans="2:9">
      <c r="B11" s="5" t="s">
        <v>17</v>
      </c>
      <c r="C11" s="9" t="e">
        <f>IF(Back!C7=1,(((Back!C3+C4+2)*Back!C5*Back!C6)+C12),(((((Back!C3*Back!C5*C6)/2+(2+C4)*C5*Back!C6)+C12))))</f>
        <v>#REF!</v>
      </c>
      <c r="H11" s="5" t="s">
        <v>17</v>
      </c>
      <c r="I11" s="9">
        <f>IF(Back!I6=1,((Back!I3*Back!I4*Back!I5)+I12),((((Back!I3*Back!I4)/2)*Back!I5)+I12))</f>
        <v>1256.25</v>
      </c>
    </row>
    <row r="12" spans="2:9">
      <c r="B12" s="5" t="s">
        <v>18</v>
      </c>
      <c r="C12" s="10" t="e">
        <f>IF(AND(C5=80,C7=1),250,IF(AND(C5=80,C7=2),400,IF(AND(C5=100,C7=1),250,IF(AND(C5=100,C7=2),400,IF(AND(C5=125,C7=1),300,IF(AND(C5=125,C7=2),500,"Nul"))))))</f>
        <v>#REF!</v>
      </c>
      <c r="H12" s="5" t="s">
        <v>18</v>
      </c>
      <c r="I12" s="10">
        <f>IF(AND(I4=80,I6=1),250,IF(AND(I4=80,I6=2),400,IF(AND(I4=100,I6=1),250,IF(AND(I4=100,I6=2),400,IF(AND(I4=125,I6=1),300,IF(AND(I4=125,I6=2),500,"Nul"))))))</f>
        <v>300</v>
      </c>
    </row>
    <row r="15" spans="2:9">
      <c r="B15" s="5" t="s">
        <v>9</v>
      </c>
      <c r="H15" s="5" t="s">
        <v>9</v>
      </c>
    </row>
    <row r="16" spans="2:9">
      <c r="B16" s="5" t="s">
        <v>19</v>
      </c>
      <c r="C16" s="5" t="e">
        <f>C12</f>
        <v>#REF!</v>
      </c>
      <c r="H16" s="5" t="s">
        <v>19</v>
      </c>
      <c r="I16" s="5">
        <f>I12</f>
        <v>300</v>
      </c>
    </row>
    <row r="17" spans="2:9">
      <c r="B17" s="5" t="s">
        <v>20</v>
      </c>
      <c r="C17" s="11" t="e">
        <f>IF(C11&lt;800,800,IF(AND(C11&gt;800,C11&lt;1000),1000,IF(AND(C11&gt;1000,C11&lt;1300),1300,IF(AND(C11&gt;1300,C11&lt;1600),1600,IF(AND(C11&gt;1600,C11&lt;1900),1900,IF(AND(C11&gt;1900,C11&lt;2200),2200,"Contacter le service client"))))))</f>
        <v>#REF!</v>
      </c>
      <c r="H17" s="5" t="s">
        <v>20</v>
      </c>
      <c r="I17" s="11">
        <f>IF(I11&lt;800,800,IF(AND(I11&gt;800,I11&lt;1000),1000,IF(AND(I11&gt;1000,I11&lt;1300),1300,IF(AND(I11&gt;1300,I11&lt;1600),1600,IF(AND(I11&gt;1600,I11&lt;1900),1900,IF(AND(I11&gt;1900,I11&lt;2200),2200,"Contacter le service client"))))))</f>
        <v>1300</v>
      </c>
    </row>
  </sheetData>
  <mergeCells count="2">
    <mergeCell ref="B2:C2"/>
    <mergeCell ref="H2:I2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7"/>
  <sheetViews>
    <sheetView workbookViewId="0"/>
  </sheetViews>
  <sheetFormatPr defaultColWidth="12.5703125" defaultRowHeight="15.75" customHeight="1"/>
  <cols>
    <col min="1" max="1" width="31.140625" customWidth="1"/>
  </cols>
  <sheetData>
    <row r="1" spans="1:1">
      <c r="A1" s="5" t="s">
        <v>21</v>
      </c>
    </row>
    <row r="2" spans="1:1">
      <c r="A2" s="12">
        <v>800</v>
      </c>
    </row>
    <row r="3" spans="1:1">
      <c r="A3" s="12">
        <v>1000</v>
      </c>
    </row>
    <row r="4" spans="1:1">
      <c r="A4" s="12">
        <v>1300</v>
      </c>
    </row>
    <row r="5" spans="1:1">
      <c r="A5" s="12">
        <v>1600</v>
      </c>
    </row>
    <row r="6" spans="1:1">
      <c r="A6" s="12">
        <v>1900</v>
      </c>
    </row>
    <row r="7" spans="1:1">
      <c r="A7" s="12">
        <v>2200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2023-10-26T06:59:54Z</dcterms:created>
  <dcterms:modified xsi:type="dcterms:W3CDTF">2023-10-27T07:17:36Z</dcterms:modified>
  <cp:category/>
  <cp:contentStatus/>
</cp:coreProperties>
</file>