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1"/>
  <workbookPr/>
  <xr:revisionPtr revIDLastSave="0" documentId="8_{74A2CD77-81A0-4E1E-A90D-71DFC5C15537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Feuille 1" sheetId="1" r:id="rId1"/>
    <sheet name="Back" sheetId="2" state="hidden" r:id="rId2"/>
    <sheet name="Longueurs des panneaux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I6" i="2"/>
  <c r="C6" i="2"/>
  <c r="I5" i="2"/>
  <c r="C5" i="2"/>
  <c r="C12" i="2" s="1"/>
  <c r="C16" i="2" s="1"/>
  <c r="I4" i="2"/>
  <c r="I12" i="2" s="1"/>
  <c r="I16" i="2" s="1"/>
  <c r="C4" i="2"/>
  <c r="I3" i="2"/>
  <c r="C3" i="2"/>
  <c r="D23" i="1"/>
  <c r="I11" i="2" l="1"/>
  <c r="I17" i="2" s="1"/>
  <c r="C11" i="2"/>
  <c r="C17" i="2" s="1"/>
  <c r="D22" i="1" s="1"/>
</calcChain>
</file>

<file path=xl/sharedStrings.xml><?xml version="1.0" encoding="utf-8"?>
<sst xmlns="http://schemas.openxmlformats.org/spreadsheetml/2006/main" count="35" uniqueCount="23">
  <si>
    <r>
      <rPr>
        <b/>
        <sz val="24"/>
        <color rgb="FFFF0000"/>
        <rFont val="Arial"/>
      </rPr>
      <t xml:space="preserve">Règles à lire imprérativement !
</t>
    </r>
    <r>
      <rPr>
        <sz val="14"/>
        <color rgb="FF000000"/>
        <rFont val="Arial"/>
      </rPr>
      <t xml:space="preserve">Il faut </t>
    </r>
    <r>
      <rPr>
        <b/>
        <sz val="14"/>
        <color rgb="FF000000"/>
        <rFont val="Arial"/>
      </rPr>
      <t>remplir les champs en jaune avec votre texte</t>
    </r>
    <r>
      <rPr>
        <sz val="14"/>
        <color rgb="FF000000"/>
        <rFont val="Arial"/>
      </rPr>
      <t xml:space="preserve"> : "Texte à inscrire sur le panneau" et "Nombre de km (à inscrire"). Et </t>
    </r>
    <r>
      <rPr>
        <b/>
        <sz val="14"/>
        <color rgb="FF000000"/>
        <rFont val="Arial"/>
      </rPr>
      <t>sélectionner, parmi les différentes possibilité pour les champs en bleu</t>
    </r>
    <r>
      <rPr>
        <sz val="14"/>
        <color rgb="FF000000"/>
        <rFont val="Arial"/>
      </rPr>
      <t xml:space="preserve"> : hauteur des lettres, le texte en minuscule ou majuscule et le nombre de lignes sur lesquelles s'affiche le texte.
</t>
    </r>
    <r>
      <rPr>
        <b/>
        <sz val="14"/>
        <color rgb="FF000000"/>
        <rFont val="Arial"/>
      </rPr>
      <t xml:space="preserve">
</t>
    </r>
    <r>
      <rPr>
        <sz val="14"/>
        <color rgb="FF000000"/>
        <rFont val="Arial"/>
      </rPr>
      <t xml:space="preserve">Si vous souhaitez un panneau avec </t>
    </r>
    <r>
      <rPr>
        <b/>
        <sz val="14"/>
        <color rgb="FF000000"/>
        <rFont val="Arial"/>
      </rPr>
      <t>2 noms différents sur 2 lignes (1 ligne par nom)</t>
    </r>
    <r>
      <rPr>
        <sz val="14"/>
        <color rgb="FF000000"/>
        <rFont val="Arial"/>
      </rPr>
      <t>, faites la simulation avec le nom le plus long des deux et prenez la longueur indiquée. Pour la hauteur, prenez un panneau de :
   - 400 mm pour des lettres de 80 et 100 mm (vitesse de circulation inférieure à 80 km/h)
   - 500 mm pour des lettres de 125 mm (vitesse de circulation comprise entre 90 et 110 km/h)
   - Nous consulter si la vitesse de circulation est supérieure à 110 km/h</t>
    </r>
  </si>
  <si>
    <t>Panneau D21a</t>
  </si>
  <si>
    <t>Texte à inscrire sur le panneau</t>
  </si>
  <si>
    <t>Marseille</t>
  </si>
  <si>
    <t>Nombre de km (à inscrire)</t>
  </si>
  <si>
    <t>Hauteur des lettres (en mm)</t>
  </si>
  <si>
    <t>100 (vitesse comprise entre 50 et 80 km/h)</t>
  </si>
  <si>
    <t>Majuscule ou minuscule</t>
  </si>
  <si>
    <t>Minuscule</t>
  </si>
  <si>
    <t>Nombre de lignes</t>
  </si>
  <si>
    <t>Choisir un panneau de :</t>
  </si>
  <si>
    <t>Longueur (en mm)</t>
  </si>
  <si>
    <t>Hauteur (en mm)</t>
  </si>
  <si>
    <t>Panneau D21b</t>
  </si>
  <si>
    <t>Nombre de caractères</t>
  </si>
  <si>
    <t>Nombre caractère km</t>
  </si>
  <si>
    <t>Hauteur du texte :</t>
  </si>
  <si>
    <t>Coefficient multiplicateur</t>
  </si>
  <si>
    <t>Longueur du panneau</t>
  </si>
  <si>
    <t>Hauteur du panneau</t>
  </si>
  <si>
    <t>Hauteur</t>
  </si>
  <si>
    <t>Longueur</t>
  </si>
  <si>
    <t>Longueurs des panneaux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</si>
</sst>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>
    <font>
      <sz val="10"/>
      <color rgb="FF000000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b/>
      <sz val="16"/>
      <color theme="1"/>
      <name val="Arial"/>
    </font>
    <font>
      <sz val="10"/>
      <color theme="1"/>
      <name val="Arial"/>
    </font>
    <font>
      <sz val="11"/>
      <color rgb="FF000000"/>
      <name val="Calibri"/>
    </font>
    <font>
      <b/>
      <sz val="16"/>
      <color rgb="FFFF0000"/>
      <name val="Arial"/>
    </font>
    <font>
      <b/>
      <sz val="16"/>
      <name val="Arial"/>
    </font>
    <font>
      <sz val="16"/>
      <color theme="1"/>
      <name val="Arial"/>
    </font>
    <font>
      <sz val="16"/>
      <name val="Arial"/>
    </font>
    <font>
      <b/>
      <sz val="24"/>
      <color theme="1"/>
      <name val="Arial"/>
    </font>
    <font>
      <sz val="24"/>
      <name val="Arial"/>
    </font>
    <font>
      <b/>
      <sz val="24"/>
      <color rgb="FFFF0000"/>
      <name val="Arial"/>
    </font>
    <font>
      <b/>
      <sz val="20"/>
      <color theme="1"/>
      <name val="Arial"/>
    </font>
    <font>
      <sz val="20"/>
      <name val="Arial"/>
    </font>
    <font>
      <sz val="20"/>
      <color theme="1"/>
      <name val="Arial"/>
    </font>
    <font>
      <sz val="14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FFFFFF"/>
      </left>
      <right style="thin">
        <color rgb="FFFFFFFF"/>
      </right>
      <top style="thin">
        <color theme="1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theme="1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theme="1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/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13" xfId="0" applyFont="1" applyBorder="1"/>
    <xf numFmtId="0" fontId="4" fillId="0" borderId="15" xfId="0" applyFont="1" applyBorder="1"/>
    <xf numFmtId="0" fontId="4" fillId="0" borderId="14" xfId="0" applyFont="1" applyBorder="1"/>
    <xf numFmtId="0" fontId="4" fillId="0" borderId="4" xfId="0" applyFont="1" applyBorder="1"/>
    <xf numFmtId="0" fontId="2" fillId="0" borderId="0" xfId="0" applyFont="1"/>
    <xf numFmtId="16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" fontId="2" fillId="0" borderId="0" xfId="0" applyNumberFormat="1" applyFont="1"/>
    <xf numFmtId="3" fontId="2" fillId="0" borderId="0" xfId="0" applyNumberFormat="1" applyFont="1"/>
    <xf numFmtId="0" fontId="0" fillId="0" borderId="25" xfId="0" applyBorder="1"/>
    <xf numFmtId="0" fontId="0" fillId="5" borderId="0" xfId="0" applyFill="1"/>
    <xf numFmtId="0" fontId="0" fillId="5" borderId="25" xfId="0" applyFill="1" applyBorder="1"/>
    <xf numFmtId="0" fontId="0" fillId="5" borderId="23" xfId="0" applyFill="1" applyBorder="1"/>
    <xf numFmtId="0" fontId="0" fillId="5" borderId="17" xfId="0" applyFill="1" applyBorder="1"/>
    <xf numFmtId="0" fontId="0" fillId="5" borderId="18" xfId="0" applyFill="1" applyBorder="1"/>
    <xf numFmtId="0" fontId="0" fillId="5" borderId="19" xfId="0" applyFill="1" applyBorder="1"/>
    <xf numFmtId="0" fontId="0" fillId="5" borderId="20" xfId="0" applyFill="1" applyBorder="1"/>
    <xf numFmtId="0" fontId="0" fillId="5" borderId="21" xfId="0" applyFill="1" applyBorder="1"/>
    <xf numFmtId="0" fontId="0" fillId="5" borderId="24" xfId="0" applyFill="1" applyBorder="1"/>
    <xf numFmtId="0" fontId="0" fillId="5" borderId="22" xfId="0" applyFill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1" fontId="15" fillId="4" borderId="16" xfId="0" applyNumberFormat="1" applyFont="1" applyFill="1" applyBorder="1" applyAlignment="1">
      <alignment horizontal="right"/>
    </xf>
    <xf numFmtId="0" fontId="0" fillId="0" borderId="22" xfId="0" applyBorder="1"/>
    <xf numFmtId="0" fontId="0" fillId="5" borderId="27" xfId="0" applyFill="1" applyBorder="1"/>
    <xf numFmtId="0" fontId="4" fillId="0" borderId="31" xfId="0" applyFont="1" applyBorder="1"/>
    <xf numFmtId="0" fontId="2" fillId="0" borderId="1" xfId="0" applyFont="1" applyBorder="1" applyAlignment="1">
      <alignment horizontal="center"/>
    </xf>
    <xf numFmtId="0" fontId="6" fillId="2" borderId="16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right"/>
    </xf>
    <xf numFmtId="0" fontId="8" fillId="6" borderId="29" xfId="0" applyFont="1" applyFill="1" applyBorder="1" applyAlignment="1">
      <alignment horizontal="right"/>
    </xf>
    <xf numFmtId="0" fontId="8" fillId="6" borderId="7" xfId="0" applyFont="1" applyFill="1" applyBorder="1" applyAlignment="1">
      <alignment horizontal="right"/>
    </xf>
    <xf numFmtId="0" fontId="8" fillId="6" borderId="10" xfId="0" applyFont="1" applyFill="1" applyBorder="1" applyAlignment="1">
      <alignment horizontal="right"/>
    </xf>
    <xf numFmtId="49" fontId="8" fillId="3" borderId="10" xfId="0" applyNumberFormat="1" applyFont="1" applyFill="1" applyBorder="1" applyAlignment="1">
      <alignment horizontal="right"/>
    </xf>
    <xf numFmtId="0" fontId="10" fillId="0" borderId="7" xfId="0" applyFont="1" applyBorder="1" applyAlignment="1">
      <alignment horizontal="center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37" xfId="0" applyFont="1" applyBorder="1"/>
    <xf numFmtId="0" fontId="4" fillId="0" borderId="38" xfId="0" applyFont="1" applyBorder="1"/>
    <xf numFmtId="0" fontId="4" fillId="0" borderId="39" xfId="0" applyFont="1" applyBorder="1"/>
    <xf numFmtId="0" fontId="4" fillId="0" borderId="40" xfId="0" applyFont="1" applyBorder="1"/>
    <xf numFmtId="0" fontId="13" fillId="4" borderId="10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4" fillId="0" borderId="41" xfId="0" applyFont="1" applyBorder="1"/>
    <xf numFmtId="0" fontId="4" fillId="0" borderId="42" xfId="0" applyFont="1" applyBorder="1"/>
    <xf numFmtId="0" fontId="11" fillId="0" borderId="8" xfId="0" applyFont="1" applyBorder="1" applyAlignment="1"/>
    <xf numFmtId="0" fontId="11" fillId="0" borderId="9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5" xfId="0" applyFont="1" applyBorder="1" applyAlignment="1"/>
    <xf numFmtId="0" fontId="0" fillId="0" borderId="0" xfId="0" applyBorder="1" applyAlignment="1"/>
    <xf numFmtId="0" fontId="1" fillId="0" borderId="6" xfId="0" applyFont="1" applyBorder="1" applyAlignment="1"/>
    <xf numFmtId="0" fontId="1" fillId="0" borderId="0" xfId="0" applyFont="1" applyBorder="1" applyAlignment="1"/>
    <xf numFmtId="0" fontId="3" fillId="0" borderId="10" xfId="0" applyFont="1" applyBorder="1" applyAlignment="1"/>
    <xf numFmtId="0" fontId="7" fillId="0" borderId="12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9" fillId="0" borderId="2" xfId="0" applyFont="1" applyBorder="1" applyAlignment="1"/>
    <xf numFmtId="0" fontId="9" fillId="0" borderId="3" xfId="0" applyFont="1" applyBorder="1" applyAlignment="1"/>
    <xf numFmtId="0" fontId="7" fillId="0" borderId="11" xfId="0" applyFont="1" applyBorder="1" applyAlignment="1"/>
    <xf numFmtId="0" fontId="9" fillId="6" borderId="30" xfId="0" applyFont="1" applyFill="1" applyBorder="1" applyAlignment="1"/>
    <xf numFmtId="0" fontId="9" fillId="6" borderId="36" xfId="0" applyFont="1" applyFill="1" applyBorder="1" applyAlignment="1"/>
    <xf numFmtId="0" fontId="9" fillId="6" borderId="8" xfId="0" applyFont="1" applyFill="1" applyBorder="1" applyAlignment="1"/>
    <xf numFmtId="0" fontId="9" fillId="6" borderId="9" xfId="0" applyFont="1" applyFill="1" applyBorder="1" applyAlignment="1"/>
    <xf numFmtId="0" fontId="9" fillId="6" borderId="11" xfId="0" applyFont="1" applyFill="1" applyBorder="1" applyAlignment="1"/>
    <xf numFmtId="0" fontId="9" fillId="6" borderId="12" xfId="0" applyFont="1" applyFill="1" applyBorder="1" applyAlignment="1"/>
    <xf numFmtId="0" fontId="14" fillId="0" borderId="11" xfId="0" applyFont="1" applyBorder="1" applyAlignment="1"/>
    <xf numFmtId="0" fontId="14" fillId="0" borderId="12" xfId="0" applyFont="1" applyBorder="1" applyAlignment="1"/>
    <xf numFmtId="0" fontId="15" fillId="4" borderId="10" xfId="0" applyFont="1" applyFill="1" applyBorder="1" applyAlignment="1"/>
    <xf numFmtId="0" fontId="2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4</xdr:row>
      <xdr:rowOff>47625</xdr:rowOff>
    </xdr:from>
    <xdr:to>
      <xdr:col>4</xdr:col>
      <xdr:colOff>438150</xdr:colOff>
      <xdr:row>9</xdr:row>
      <xdr:rowOff>1009650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0076745-9A21-5E22-300F-4A100BC811FC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3725" y="3495675"/>
          <a:ext cx="2733675" cy="177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EQ26"/>
  <sheetViews>
    <sheetView tabSelected="1" workbookViewId="0">
      <selection activeCell="K4" sqref="K4"/>
    </sheetView>
  </sheetViews>
  <sheetFormatPr defaultColWidth="12.5703125" defaultRowHeight="15.75" customHeight="1"/>
  <cols>
    <col min="1" max="1" width="12.5703125" style="15"/>
    <col min="2" max="2" width="18.42578125" style="26" customWidth="1"/>
    <col min="3" max="3" width="37.85546875" style="13" customWidth="1"/>
    <col min="4" max="5" width="12.5703125" style="13"/>
    <col min="6" max="6" width="37" style="13" customWidth="1"/>
    <col min="7" max="10" width="7.140625" style="13" customWidth="1"/>
    <col min="11" max="11" width="12.5703125" style="13"/>
    <col min="12" max="12" width="41.42578125" style="13" customWidth="1"/>
    <col min="13" max="14" width="12.5703125" style="13"/>
    <col min="15" max="15" width="9.5703125" style="13" customWidth="1"/>
    <col min="16" max="16384" width="12.5703125" style="14"/>
  </cols>
  <sheetData>
    <row r="1" spans="1:15 16365:16371" ht="12.75" customHeight="1">
      <c r="A1" s="29"/>
      <c r="B1" s="32" t="s">
        <v>0</v>
      </c>
      <c r="C1" s="32"/>
      <c r="D1" s="32"/>
      <c r="E1" s="32"/>
      <c r="F1" s="32"/>
      <c r="G1" s="14"/>
      <c r="H1" s="14"/>
      <c r="I1" s="14"/>
      <c r="J1" s="14"/>
      <c r="K1" s="14"/>
      <c r="L1" s="14"/>
      <c r="M1" s="14"/>
      <c r="N1" s="14"/>
      <c r="O1" s="14"/>
    </row>
    <row r="2" spans="1:15 16365:16371" ht="12.75" customHeight="1">
      <c r="A2" s="29"/>
      <c r="B2" s="32"/>
      <c r="C2" s="32"/>
      <c r="D2" s="32"/>
      <c r="E2" s="32"/>
      <c r="F2" s="32"/>
      <c r="G2" s="14"/>
      <c r="H2" s="14"/>
      <c r="I2" s="14"/>
      <c r="J2" s="14"/>
      <c r="K2" s="14"/>
      <c r="L2" s="14"/>
      <c r="M2" s="14"/>
      <c r="N2" s="14"/>
      <c r="O2" s="14"/>
    </row>
    <row r="3" spans="1:15 16365:16371" ht="216" customHeight="1">
      <c r="A3" s="29"/>
      <c r="B3" s="32"/>
      <c r="C3" s="32"/>
      <c r="D3" s="32"/>
      <c r="E3" s="32"/>
      <c r="F3" s="32"/>
      <c r="G3" s="14"/>
      <c r="H3" s="14"/>
      <c r="I3" s="14"/>
      <c r="J3" s="14"/>
      <c r="K3" s="14"/>
      <c r="L3" s="14"/>
      <c r="M3" s="14"/>
      <c r="N3" s="14"/>
      <c r="O3" s="14"/>
      <c r="XEK3" s="15"/>
      <c r="XEL3" s="16"/>
      <c r="XEM3" s="16"/>
      <c r="XEN3" s="17"/>
      <c r="XEO3" s="18"/>
      <c r="XEP3" s="16"/>
      <c r="XEQ3" s="18"/>
    </row>
    <row r="4" spans="1:15 16365:16371" ht="30">
      <c r="A4" s="29"/>
      <c r="B4" s="38" t="s">
        <v>1</v>
      </c>
      <c r="C4" s="51"/>
      <c r="D4" s="51"/>
      <c r="E4" s="51"/>
      <c r="F4" s="52"/>
      <c r="G4" s="14"/>
      <c r="H4" s="14"/>
      <c r="I4" s="14"/>
      <c r="J4" s="14"/>
      <c r="K4" s="14"/>
      <c r="L4" s="14"/>
      <c r="M4" s="14"/>
      <c r="N4" s="14"/>
      <c r="O4" s="14"/>
      <c r="XEL4" s="19"/>
      <c r="XEN4" s="19"/>
      <c r="XEO4" s="20"/>
      <c r="XEQ4" s="20"/>
    </row>
    <row r="5" spans="1:15 16365:16371" ht="12.75">
      <c r="A5" s="29"/>
      <c r="B5" s="31"/>
      <c r="C5" s="53"/>
      <c r="D5" s="53"/>
      <c r="E5" s="53"/>
      <c r="F5" s="54"/>
      <c r="G5" s="14"/>
      <c r="H5" s="14"/>
      <c r="I5" s="14"/>
      <c r="J5" s="14"/>
      <c r="K5" s="14"/>
      <c r="L5" s="14"/>
      <c r="M5" s="14"/>
      <c r="N5" s="14"/>
      <c r="O5" s="14"/>
      <c r="XEL5" s="21"/>
      <c r="XEM5" s="22"/>
      <c r="XEN5" s="21"/>
      <c r="XEO5" s="22"/>
      <c r="XEP5" s="15"/>
      <c r="XEQ5" s="23"/>
    </row>
    <row r="6" spans="1:15 16365:16371" ht="12.75">
      <c r="A6" s="29"/>
      <c r="B6" s="55"/>
      <c r="C6" s="56"/>
      <c r="D6" s="56"/>
      <c r="E6" s="56"/>
      <c r="F6" s="57"/>
      <c r="G6" s="14"/>
      <c r="H6" s="14"/>
      <c r="I6" s="14"/>
      <c r="J6" s="14"/>
      <c r="K6" s="14"/>
      <c r="L6" s="14"/>
      <c r="M6" s="14"/>
      <c r="N6" s="14"/>
      <c r="O6" s="14"/>
      <c r="XEN6" s="19"/>
      <c r="XEO6" s="20"/>
    </row>
    <row r="7" spans="1:15 16365:16371" ht="12.75">
      <c r="A7" s="29"/>
      <c r="B7" s="55"/>
      <c r="C7" s="56"/>
      <c r="D7" s="56"/>
      <c r="E7" s="56"/>
      <c r="F7" s="57"/>
      <c r="G7" s="14"/>
      <c r="H7" s="14"/>
      <c r="I7" s="14"/>
      <c r="J7" s="14"/>
      <c r="K7" s="14"/>
      <c r="L7" s="14"/>
      <c r="M7" s="14"/>
      <c r="N7" s="14"/>
      <c r="O7" s="14"/>
      <c r="XEN7" s="19"/>
      <c r="XEO7" s="20"/>
    </row>
    <row r="8" spans="1:15 16365:16371" ht="12.75">
      <c r="A8" s="29"/>
      <c r="B8" s="55"/>
      <c r="C8" s="56"/>
      <c r="D8" s="56"/>
      <c r="E8" s="56"/>
      <c r="F8" s="57"/>
      <c r="G8" s="14"/>
      <c r="H8" s="14"/>
      <c r="I8" s="14"/>
      <c r="J8" s="14"/>
      <c r="K8" s="14"/>
      <c r="L8" s="14"/>
      <c r="M8" s="14"/>
      <c r="N8" s="14"/>
      <c r="O8" s="14"/>
      <c r="XEN8" s="19"/>
      <c r="XEO8" s="20"/>
    </row>
    <row r="9" spans="1:15 16365:16371" ht="12.75">
      <c r="A9" s="29"/>
      <c r="B9" s="55"/>
      <c r="C9" s="56"/>
      <c r="D9" s="56"/>
      <c r="E9" s="56"/>
      <c r="F9" s="57"/>
      <c r="G9" s="14"/>
      <c r="H9" s="14"/>
      <c r="I9" s="14"/>
      <c r="J9" s="14"/>
      <c r="K9" s="14"/>
      <c r="L9" s="14"/>
      <c r="M9" s="14"/>
      <c r="N9" s="14"/>
      <c r="O9" s="14"/>
      <c r="XEN9" s="19"/>
      <c r="XEO9" s="20"/>
    </row>
    <row r="10" spans="1:15 16365:16371" ht="90.75" customHeight="1">
      <c r="A10" s="29"/>
      <c r="B10" s="55"/>
      <c r="C10" s="58"/>
      <c r="D10" s="58"/>
      <c r="E10" s="58"/>
      <c r="F10" s="57"/>
      <c r="G10" s="14"/>
      <c r="H10" s="14"/>
      <c r="I10" s="14"/>
      <c r="J10" s="14"/>
      <c r="K10" s="14"/>
      <c r="L10" s="14"/>
      <c r="M10" s="14"/>
      <c r="N10" s="14"/>
      <c r="O10" s="14"/>
      <c r="XEN10" s="19"/>
      <c r="XEO10" s="20"/>
    </row>
    <row r="11" spans="1:15 16365:16371" ht="12.75">
      <c r="A11" s="29"/>
      <c r="B11" s="39"/>
      <c r="C11" s="30"/>
      <c r="D11" s="30"/>
      <c r="E11" s="30"/>
      <c r="F11" s="40"/>
      <c r="G11" s="14"/>
      <c r="H11" s="14"/>
      <c r="I11" s="14"/>
      <c r="J11" s="14"/>
      <c r="K11" s="14"/>
      <c r="L11" s="14"/>
      <c r="M11" s="14"/>
      <c r="N11" s="14"/>
      <c r="O11" s="14"/>
      <c r="XEN11" s="19"/>
      <c r="XEO11" s="20"/>
    </row>
    <row r="12" spans="1:15 16365:16371" ht="12.75">
      <c r="A12" s="29"/>
      <c r="B12" s="41"/>
      <c r="C12" s="2"/>
      <c r="D12" s="2"/>
      <c r="E12" s="2"/>
      <c r="F12" s="42"/>
      <c r="G12" s="14"/>
      <c r="H12" s="14"/>
      <c r="I12" s="14"/>
      <c r="J12" s="14"/>
      <c r="K12" s="14"/>
      <c r="L12" s="14"/>
      <c r="M12" s="14"/>
      <c r="N12" s="14"/>
      <c r="O12" s="14"/>
      <c r="XEN12" s="21"/>
      <c r="XEO12" s="23"/>
    </row>
    <row r="13" spans="1:15 16365:16371" ht="20.25">
      <c r="A13" s="29"/>
      <c r="B13" s="59" t="s">
        <v>2</v>
      </c>
      <c r="C13" s="60"/>
      <c r="D13" s="37" t="s">
        <v>3</v>
      </c>
      <c r="E13" s="61"/>
      <c r="F13" s="62"/>
      <c r="G13" s="14"/>
      <c r="H13" s="14"/>
      <c r="I13" s="14"/>
      <c r="J13" s="14"/>
      <c r="K13" s="14"/>
      <c r="L13" s="14"/>
      <c r="M13" s="14"/>
      <c r="N13" s="14"/>
      <c r="O13" s="14"/>
    </row>
    <row r="14" spans="1:15 16365:16371" ht="20.25">
      <c r="A14" s="29"/>
      <c r="B14" s="59" t="s">
        <v>4</v>
      </c>
      <c r="C14" s="60"/>
      <c r="D14" s="33">
        <v>2</v>
      </c>
      <c r="E14" s="63"/>
      <c r="F14" s="64"/>
      <c r="G14" s="14"/>
      <c r="H14" s="14"/>
      <c r="I14" s="14"/>
      <c r="J14" s="14"/>
      <c r="K14" s="14"/>
      <c r="L14" s="14"/>
      <c r="M14" s="14"/>
      <c r="N14" s="14"/>
      <c r="O14" s="14"/>
    </row>
    <row r="15" spans="1:15 16365:16371" ht="20.25">
      <c r="A15" s="29"/>
      <c r="B15" s="59" t="s">
        <v>5</v>
      </c>
      <c r="C15" s="65"/>
      <c r="D15" s="34" t="s">
        <v>6</v>
      </c>
      <c r="E15" s="66"/>
      <c r="F15" s="67"/>
      <c r="G15" s="14"/>
      <c r="H15" s="14"/>
      <c r="I15" s="14"/>
      <c r="J15" s="14"/>
      <c r="K15" s="14"/>
      <c r="L15" s="14"/>
      <c r="M15" s="14"/>
      <c r="N15" s="14"/>
      <c r="O15" s="14"/>
    </row>
    <row r="16" spans="1:15 16365:16371" ht="20.25">
      <c r="A16" s="29"/>
      <c r="B16" s="59" t="s">
        <v>7</v>
      </c>
      <c r="C16" s="60"/>
      <c r="D16" s="35" t="s">
        <v>8</v>
      </c>
      <c r="E16" s="68"/>
      <c r="F16" s="69"/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20.25">
      <c r="A17" s="29"/>
      <c r="B17" s="59" t="s">
        <v>9</v>
      </c>
      <c r="C17" s="60"/>
      <c r="D17" s="36">
        <v>1</v>
      </c>
      <c r="E17" s="70"/>
      <c r="F17" s="71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2.75">
      <c r="A18" s="29"/>
      <c r="B18" s="43"/>
      <c r="C18" s="1"/>
      <c r="D18" s="1"/>
      <c r="E18" s="1"/>
      <c r="F18" s="44"/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12.75">
      <c r="A19" s="29"/>
      <c r="B19" s="45"/>
      <c r="C19" s="3"/>
      <c r="D19" s="3"/>
      <c r="E19" s="3"/>
      <c r="F19" s="46"/>
      <c r="G19" s="14"/>
      <c r="H19" s="14"/>
      <c r="I19" s="14"/>
      <c r="J19" s="14"/>
      <c r="K19" s="14"/>
      <c r="L19" s="14"/>
      <c r="M19" s="14"/>
      <c r="N19" s="14"/>
      <c r="O19" s="14"/>
    </row>
    <row r="20" spans="1:15" ht="12.75">
      <c r="A20" s="29"/>
      <c r="B20" s="41"/>
      <c r="C20" s="2"/>
      <c r="D20" s="2"/>
      <c r="E20" s="3"/>
      <c r="F20" s="46"/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26.25">
      <c r="A21" s="29"/>
      <c r="B21" s="47" t="s">
        <v>10</v>
      </c>
      <c r="C21" s="72"/>
      <c r="D21" s="73"/>
      <c r="E21" s="4"/>
      <c r="F21" s="46"/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25.5">
      <c r="A22" s="29"/>
      <c r="B22" s="74" t="s">
        <v>11</v>
      </c>
      <c r="C22" s="73"/>
      <c r="D22" s="27">
        <f>Back!C17</f>
        <v>1300</v>
      </c>
      <c r="E22" s="4"/>
      <c r="F22" s="46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25.5">
      <c r="A23" s="29"/>
      <c r="B23" s="74" t="s">
        <v>12</v>
      </c>
      <c r="C23" s="73"/>
      <c r="D23" s="48">
        <f>Back!C16</f>
        <v>250</v>
      </c>
      <c r="E23" s="49"/>
      <c r="F23" s="50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5.75" customHeight="1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5" ht="15.75" customHeight="1">
      <c r="M25" s="25"/>
      <c r="O25" s="26"/>
    </row>
    <row r="26" spans="1:15" ht="15.75" customHeight="1">
      <c r="B26" s="28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</sheetData>
  <mergeCells count="16">
    <mergeCell ref="B5:F10"/>
    <mergeCell ref="B1:F3"/>
    <mergeCell ref="B23:C23"/>
    <mergeCell ref="B14:C14"/>
    <mergeCell ref="D14:F14"/>
    <mergeCell ref="B15:C15"/>
    <mergeCell ref="D15:F15"/>
    <mergeCell ref="B16:C16"/>
    <mergeCell ref="D16:F16"/>
    <mergeCell ref="D17:F17"/>
    <mergeCell ref="B13:C13"/>
    <mergeCell ref="D13:F13"/>
    <mergeCell ref="B17:C17"/>
    <mergeCell ref="B21:D21"/>
    <mergeCell ref="B22:C22"/>
    <mergeCell ref="B4:F4"/>
  </mergeCells>
  <dataValidations count="3">
    <dataValidation type="list" allowBlank="1" showErrorMessage="1" sqref="D16" xr:uid="{00000000-0002-0000-0000-000000000000}">
      <formula1>"Majuscule,Minuscule"</formula1>
    </dataValidation>
    <dataValidation type="list" allowBlank="1" showErrorMessage="1" sqref="D17" xr:uid="{00000000-0002-0000-0000-000001000000}">
      <formula1>"1,2"</formula1>
    </dataValidation>
    <dataValidation type="list" allowBlank="1" showErrorMessage="1" sqref="D15" xr:uid="{00000000-0002-0000-0000-000002000000}">
      <formula1>"80 (vitesse de circulation ≤ 50 km/h),100 (vitesse comprise entre 50 et 80 km/h),125 (vitesse comprise entre 90 et 110 km/h)"</formula1>
    </dataValidation>
  </dataValidations>
  <pageMargins left="0" right="0" top="0" bottom="0" header="0" footer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I17"/>
  <sheetViews>
    <sheetView workbookViewId="0"/>
  </sheetViews>
  <sheetFormatPr defaultColWidth="12.5703125" defaultRowHeight="15.75" customHeight="1"/>
  <cols>
    <col min="2" max="2" width="19.5703125" customWidth="1"/>
    <col min="8" max="8" width="25.42578125" customWidth="1"/>
  </cols>
  <sheetData>
    <row r="2" spans="2:9">
      <c r="B2" s="75" t="s">
        <v>1</v>
      </c>
      <c r="C2" s="76"/>
      <c r="H2" s="75" t="s">
        <v>13</v>
      </c>
      <c r="I2" s="76"/>
    </row>
    <row r="3" spans="2:9">
      <c r="B3" s="5" t="s">
        <v>14</v>
      </c>
      <c r="C3" s="6">
        <f>LEN('Feuille 1'!D13)</f>
        <v>9</v>
      </c>
      <c r="H3" s="5" t="s">
        <v>14</v>
      </c>
      <c r="I3" s="6">
        <f>LEN('Feuille 1'!M13)</f>
        <v>0</v>
      </c>
    </row>
    <row r="4" spans="2:9">
      <c r="B4" s="5" t="s">
        <v>15</v>
      </c>
      <c r="C4" s="5">
        <f>LEN('Feuille 1'!D14)</f>
        <v>1</v>
      </c>
      <c r="H4" s="5" t="s">
        <v>16</v>
      </c>
      <c r="I4" s="7">
        <f>IF('Feuille 1'!M14="80 (vitesse de circulation ≤ 50 km/h)",80,IF('Feuille 1'!M14="100 (vitesse comprise entre 50 et 80 km/h)",100,125))</f>
        <v>125</v>
      </c>
    </row>
    <row r="5" spans="2:9">
      <c r="B5" s="5" t="s">
        <v>16</v>
      </c>
      <c r="C5" s="7">
        <f>IF('Feuille 1'!D15="80 (vitesse de circulation ≤ 50 km/h)",80,IF('Feuille 1'!D15="100 (vitesse comprise entre 50 et 80 km/h)",100,125))</f>
        <v>100</v>
      </c>
      <c r="H5" s="5" t="s">
        <v>17</v>
      </c>
      <c r="I5" s="8">
        <f>IF('Feuille 1'!M15="Majuscule",0.85,0.65)</f>
        <v>0.65</v>
      </c>
    </row>
    <row r="6" spans="2:9">
      <c r="B6" s="5" t="s">
        <v>17</v>
      </c>
      <c r="C6" s="8">
        <f>IF('Feuille 1'!D16="Majuscule",0.85,0.65)</f>
        <v>0.65</v>
      </c>
      <c r="H6" s="5" t="s">
        <v>9</v>
      </c>
      <c r="I6" s="7">
        <f>'Feuille 1'!M16</f>
        <v>0</v>
      </c>
    </row>
    <row r="7" spans="2:9">
      <c r="B7" s="5" t="s">
        <v>9</v>
      </c>
      <c r="C7" s="7">
        <f>'Feuille 1'!D17</f>
        <v>1</v>
      </c>
    </row>
    <row r="11" spans="2:9">
      <c r="B11" s="5" t="s">
        <v>18</v>
      </c>
      <c r="C11" s="9">
        <f>IF(Back!C7=1,(((Back!C3+C4+2)*Back!C5*Back!C6)+C12),(((((Back!C3*Back!C5*C6)/2+(2+C4)*C5*Back!C6)+C12))))</f>
        <v>1030</v>
      </c>
      <c r="H11" s="5" t="s">
        <v>18</v>
      </c>
      <c r="I11" s="9" t="e">
        <f>IF(Back!I6=1,((Back!I3*Back!I4*Back!I5)+I12),((((Back!I3*Back!I4)/2)*Back!I5)+I12))</f>
        <v>#VALUE!</v>
      </c>
    </row>
    <row r="12" spans="2:9">
      <c r="B12" s="5" t="s">
        <v>19</v>
      </c>
      <c r="C12" s="10">
        <f>IF(AND(C5=80,C7=1),250,IF(AND(C5=80,C7=2),400,IF(AND(C5=100,C7=1),250,IF(AND(C5=100,C7=2),400,IF(AND(C5=125,C7=1),300,IF(AND(C5=125,C7=2),500,"Nul"))))))</f>
        <v>250</v>
      </c>
      <c r="H12" s="5" t="s">
        <v>19</v>
      </c>
      <c r="I12" s="10" t="str">
        <f>IF(AND(I4=80,I6=1),250,IF(AND(I4=80,I6=2),400,IF(AND(I4=100,I6=1),250,IF(AND(I4=100,I6=2),400,IF(AND(I4=125,I6=1),300,IF(AND(I4=125,I6=2),500,"Nul"))))))</f>
        <v>Nul</v>
      </c>
    </row>
    <row r="15" spans="2:9">
      <c r="B15" s="5" t="s">
        <v>10</v>
      </c>
      <c r="H15" s="5" t="s">
        <v>10</v>
      </c>
    </row>
    <row r="16" spans="2:9">
      <c r="B16" s="5" t="s">
        <v>20</v>
      </c>
      <c r="C16" s="5">
        <f>C12</f>
        <v>250</v>
      </c>
      <c r="H16" s="5" t="s">
        <v>20</v>
      </c>
      <c r="I16" s="5" t="str">
        <f>I12</f>
        <v>Nul</v>
      </c>
    </row>
    <row r="17" spans="2:9">
      <c r="B17" s="5" t="s">
        <v>21</v>
      </c>
      <c r="C17" s="11">
        <f>IF(C11&lt;800,800,IF(AND(C11&gt;800,C11&lt;1000),1000,IF(AND(C11&gt;1000,C11&lt;1300),1300,IF(AND(C11&gt;1300,C11&lt;1600),1600,IF(AND(C11&gt;1600,C11&lt;1900),1900,IF(AND(C11&gt;1900,C11&lt;2200),2200,"Contacter le service client"))))))</f>
        <v>1300</v>
      </c>
      <c r="H17" s="5" t="s">
        <v>21</v>
      </c>
      <c r="I17" s="11" t="e">
        <f>IF(I11&lt;800,800,IF(AND(I11&gt;800,I11&lt;1000),1000,IF(AND(I11&gt;1000,I11&lt;1300),1300,IF(AND(I11&gt;1300,I11&lt;1600),1600,IF(AND(I11&gt;1600,I11&lt;1900),1900,IF(AND(I11&gt;1900,I11&lt;2200),2200,"Contacter le service client"))))))</f>
        <v>#VALUE!</v>
      </c>
    </row>
  </sheetData>
  <mergeCells count="2">
    <mergeCell ref="B2:C2"/>
    <mergeCell ref="H2:I2"/>
  </mergeCells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7"/>
  <sheetViews>
    <sheetView workbookViewId="0"/>
  </sheetViews>
  <sheetFormatPr defaultColWidth="12.5703125" defaultRowHeight="15.75" customHeight="1"/>
  <cols>
    <col min="1" max="1" width="31.140625" customWidth="1"/>
  </cols>
  <sheetData>
    <row r="1" spans="1:1">
      <c r="A1" s="5" t="s">
        <v>22</v>
      </c>
    </row>
    <row r="2" spans="1:1">
      <c r="A2" s="12">
        <v>800</v>
      </c>
    </row>
    <row r="3" spans="1:1">
      <c r="A3" s="12">
        <v>1000</v>
      </c>
    </row>
    <row r="4" spans="1:1">
      <c r="A4" s="12">
        <v>1300</v>
      </c>
    </row>
    <row r="5" spans="1:1">
      <c r="A5" s="12">
        <v>1600</v>
      </c>
    </row>
    <row r="6" spans="1:1">
      <c r="A6" s="12">
        <v>1900</v>
      </c>
    </row>
    <row r="7" spans="1:1">
      <c r="A7" s="12">
        <v>2200</v>
      </c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2023-10-26T06:59:54Z</dcterms:created>
  <dcterms:modified xsi:type="dcterms:W3CDTF">2023-10-27T07:08:59Z</dcterms:modified>
  <cp:category/>
  <cp:contentStatus/>
</cp:coreProperties>
</file>